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" windowWidth="15720" windowHeight="9150" activeTab="0"/>
  </bookViews>
  <sheets>
    <sheet name="Ziele 201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<sst xmlns="http://schemas.openxmlformats.org/spreadsheetml/2006/main" count="61" uniqueCount="55">
  <si>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Aloe</t>
  </si>
  <si>
    <t>Klapp</t>
  </si>
  <si>
    <t>Leads Promo</t>
  </si>
  <si>
    <t>Leads Inbound</t>
  </si>
  <si>
    <t>Summe</t>
  </si>
  <si>
    <t>Standort gesamt 2012</t>
  </si>
  <si>
    <t>KV Cluster Standort</t>
  </si>
  <si>
    <t>Komfort Garantie</t>
  </si>
  <si>
    <t>Empfehlung mit 50 Euro</t>
  </si>
  <si>
    <t>Woche 1</t>
  </si>
  <si>
    <t>Woche 2</t>
  </si>
  <si>
    <t>Woche 3</t>
  </si>
  <si>
    <t>Woche 4</t>
  </si>
  <si>
    <t>Ziel Standort mtl.</t>
  </si>
  <si>
    <t>BH Zahler Anzahl</t>
  </si>
  <si>
    <t>Einmalzahler Anzahl</t>
  </si>
  <si>
    <t>KV Neu Anzahl Gesamt</t>
  </si>
  <si>
    <t>KV Gesamt Summe</t>
  </si>
  <si>
    <t>KV Neukunde Summe</t>
  </si>
  <si>
    <t>Zahlungseingang S.</t>
  </si>
  <si>
    <t>Angebotssumme Gesamt</t>
  </si>
  <si>
    <t>KV NB Anzahl Gesamt</t>
  </si>
  <si>
    <t>KV Gesamt Anzahl</t>
  </si>
  <si>
    <t>KV Nachbuchung S. (1000 im Schnitt)</t>
  </si>
  <si>
    <t>KV Storno Anzahl</t>
  </si>
  <si>
    <t>BT Vereinbart Anzahl</t>
  </si>
  <si>
    <t>BT Show Anzahl</t>
  </si>
  <si>
    <t>Anzahl Ziel</t>
  </si>
  <si>
    <t>Anzahl Tatsächlich</t>
  </si>
  <si>
    <t>Summe Monat März</t>
  </si>
  <si>
    <t>Summe Monat April</t>
  </si>
  <si>
    <t>Summe Monat Mai</t>
  </si>
  <si>
    <t>Summe Monat Juni</t>
  </si>
  <si>
    <t>Summe Monat Juli</t>
  </si>
  <si>
    <t>Summe Monat August</t>
  </si>
  <si>
    <t>Summe Monat September</t>
  </si>
  <si>
    <t>Summe Monat Oktober</t>
  </si>
  <si>
    <t>Summe Monat November</t>
  </si>
  <si>
    <t>Summe Monat Dezember</t>
  </si>
  <si>
    <t>Woche 5</t>
  </si>
  <si>
    <t>Einzelne KV</t>
  </si>
  <si>
    <t>Summe Februar</t>
  </si>
  <si>
    <t>Summe Monat Januar</t>
  </si>
  <si>
    <t>Summe Jan - Feb</t>
  </si>
  <si>
    <t>Summe Jan - März</t>
  </si>
  <si>
    <t>Summe Jan - April</t>
  </si>
  <si>
    <t>Summe Jan - Mai</t>
  </si>
  <si>
    <t>Summe Jan - Juni</t>
  </si>
  <si>
    <t>Summe Jan - Juli</t>
  </si>
  <si>
    <t>Summe Jan - Aug</t>
  </si>
  <si>
    <t>Summe Jan - Sept</t>
  </si>
  <si>
    <t>Summe Jan - Okt</t>
  </si>
  <si>
    <t>Summe Jan - Nov</t>
  </si>
  <si>
    <t>Summe 2012</t>
  </si>
  <si>
    <t>Leads vor der Tür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</si>
</sst>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  <numFmt numFmtId="170" formatCode="#,##0\ _€"/>
    <numFmt numFmtId="171" formatCode="_-* #,##0.000\ _€_-;\-* #,##0.000\ _€_-;_-* &quot;-&quot;??\ _€_-;_-@_-"/>
    <numFmt numFmtId="172" formatCode="_-* #,##0.0\ _€_-;\-* #,##0.0\ _€_-;_-* &quot;-&quot;??\ _€_-;_-@_-"/>
    <numFmt numFmtId="173" formatCode="#,##0.0\ &quot;€&quot;"/>
    <numFmt numFmtId="174" formatCode="#,##0\ &quot;€&quot;"/>
    <numFmt numFmtId="175" formatCode="0.00_ ;\-0.00\ "/>
    <numFmt numFmtId="176" formatCode="0_ ;\-0\ "/>
    <numFmt numFmtId="177" formatCode="[$-407]dddd\,\ d\.\ mmmm\ yyyy"/>
    <numFmt numFmtId="178" formatCode="_-* #,##0.00\ [$€-407]_-;\-* #,##0.00\ [$€-407]_-;_-* &quot;-&quot;??\ [$€-407]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9" fontId="5" fillId="33" borderId="10" xfId="52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11" xfId="49" applyNumberFormat="1" applyFont="1" applyBorder="1" applyAlignment="1">
      <alignment/>
    </xf>
    <xf numFmtId="0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0" xfId="49" applyNumberFormat="1" applyFont="1" applyFill="1" applyBorder="1" applyAlignment="1">
      <alignment/>
    </xf>
    <xf numFmtId="9" fontId="4" fillId="0" borderId="10" xfId="52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" fontId="5" fillId="33" borderId="11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10" fontId="4" fillId="0" borderId="10" xfId="49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70" fontId="4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9" fontId="5" fillId="34" borderId="10" xfId="52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4" fillId="0" borderId="11" xfId="6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" fontId="4" fillId="34" borderId="10" xfId="52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178" fontId="4" fillId="34" borderId="11" xfId="0" applyNumberFormat="1" applyFont="1" applyFill="1" applyBorder="1" applyAlignment="1">
      <alignment/>
    </xf>
    <xf numFmtId="44" fontId="4" fillId="34" borderId="11" xfId="6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9" fontId="5" fillId="0" borderId="10" xfId="52" applyFont="1" applyFill="1" applyBorder="1" applyAlignment="1">
      <alignment/>
    </xf>
    <xf numFmtId="170" fontId="5" fillId="0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7" fillId="0" borderId="11" xfId="6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49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4" fillId="35" borderId="10" xfId="49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70" fontId="4" fillId="35" borderId="10" xfId="0" applyNumberFormat="1" applyFont="1" applyFill="1" applyBorder="1" applyAlignment="1">
      <alignment horizontal="center"/>
    </xf>
    <xf numFmtId="0" fontId="42" fillId="34" borderId="11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D17" sqref="D17"/>
    </sheetView>
  </sheetViews>
  <sheetFormatPr defaultColWidth="11.421875" defaultRowHeight="12.75" outlineLevelCol="1"/>
  <cols>
    <col min="1" max="1" width="3.00390625" style="0" bestFit="1" customWidth="1"/>
    <col min="2" max="2" width="40.00390625" style="0" bestFit="1" customWidth="1"/>
    <col min="3" max="3" width="18.28125" style="0" bestFit="1" customWidth="1"/>
    <col min="4" max="4" width="12.140625" style="0" customWidth="1" outlineLevel="1"/>
    <col min="5" max="5" width="13.28125" style="0" customWidth="1" outlineLevel="1"/>
    <col min="6" max="6" width="12.140625" style="0" customWidth="1" outlineLevel="1"/>
    <col min="7" max="7" width="13.28125" style="0" customWidth="1" outlineLevel="1"/>
    <col min="8" max="8" width="24.140625" style="0" bestFit="1" customWidth="1"/>
    <col min="9" max="12" width="11.8515625" style="0" hidden="1" customWidth="1" outlineLevel="1"/>
    <col min="13" max="13" width="17.57421875" style="0" bestFit="1" customWidth="1" collapsed="1"/>
    <col min="14" max="14" width="19.140625" style="0" bestFit="1" customWidth="1"/>
    <col min="15" max="15" width="12.140625" style="0" hidden="1" customWidth="1" outlineLevel="1"/>
    <col min="16" max="18" width="13.28125" style="0" hidden="1" customWidth="1" outlineLevel="1"/>
    <col min="19" max="19" width="11.8515625" style="0" hidden="1" customWidth="1" outlineLevel="1"/>
    <col min="20" max="20" width="22.140625" style="0" customWidth="1" collapsed="1"/>
    <col min="21" max="21" width="20.421875" style="0" bestFit="1" customWidth="1"/>
    <col min="22" max="22" width="12.140625" style="0" hidden="1" customWidth="1" outlineLevel="1"/>
    <col min="23" max="23" width="13.28125" style="0" hidden="1" customWidth="1" outlineLevel="1"/>
    <col min="24" max="24" width="12.140625" style="0" hidden="1" customWidth="1" outlineLevel="1"/>
    <col min="25" max="25" width="11.8515625" style="0" hidden="1" customWidth="1" outlineLevel="1"/>
    <col min="26" max="26" width="21.8515625" style="0" customWidth="1" collapsed="1"/>
    <col min="27" max="27" width="21.8515625" style="0" customWidth="1"/>
    <col min="28" max="31" width="7.8515625" style="0" hidden="1" customWidth="1" outlineLevel="1"/>
    <col min="32" max="32" width="20.8515625" style="0" bestFit="1" customWidth="1" collapsed="1"/>
    <col min="33" max="33" width="19.28125" style="0" bestFit="1" customWidth="1"/>
    <col min="34" max="37" width="7.421875" style="0" hidden="1" customWidth="1" outlineLevel="1"/>
    <col min="38" max="38" width="24.28125" style="0" customWidth="1" collapsed="1"/>
    <col min="39" max="39" width="19.421875" style="0" bestFit="1" customWidth="1"/>
    <col min="40" max="43" width="6.7109375" style="0" hidden="1" customWidth="1" outlineLevel="1"/>
    <col min="44" max="44" width="24.28125" style="0" customWidth="1" collapsed="1"/>
    <col min="45" max="45" width="18.7109375" style="0" bestFit="1" customWidth="1"/>
    <col min="46" max="49" width="8.140625" style="0" hidden="1" customWidth="1" outlineLevel="1"/>
    <col min="50" max="50" width="24.28125" style="0" customWidth="1" collapsed="1"/>
    <col min="51" max="51" width="19.57421875" style="0" bestFit="1" customWidth="1"/>
    <col min="52" max="55" width="7.8515625" style="0" hidden="1" customWidth="1" outlineLevel="1"/>
    <col min="56" max="56" width="28.7109375" style="0" customWidth="1" collapsed="1"/>
    <col min="57" max="57" width="19.8515625" style="0" bestFit="1" customWidth="1"/>
    <col min="58" max="61" width="7.8515625" style="0" hidden="1" customWidth="1" outlineLevel="1"/>
    <col min="62" max="62" width="25.7109375" style="0" customWidth="1" collapsed="1"/>
    <col min="63" max="63" width="19.00390625" style="0" bestFit="1" customWidth="1"/>
    <col min="64" max="67" width="7.8515625" style="0" hidden="1" customWidth="1" outlineLevel="1"/>
    <col min="68" max="68" width="28.28125" style="0" bestFit="1" customWidth="1" collapsed="1"/>
    <col min="69" max="69" width="19.421875" style="0" bestFit="1" customWidth="1"/>
    <col min="70" max="73" width="7.8515625" style="0" hidden="1" customWidth="1" outlineLevel="1"/>
    <col min="74" max="74" width="28.140625" style="0" customWidth="1" collapsed="1"/>
    <col min="75" max="75" width="14.00390625" style="0" bestFit="1" customWidth="1"/>
    <col min="76" max="76" width="18.28125" style="0" bestFit="1" customWidth="1"/>
    <col min="77" max="77" width="23.28125" style="0" bestFit="1" customWidth="1"/>
  </cols>
  <sheetData>
    <row r="1" spans="1:77" ht="16.5">
      <c r="A1">
        <v>1</v>
      </c>
      <c r="B1" s="1"/>
      <c r="C1" s="2" t="s">
        <v>13</v>
      </c>
      <c r="D1" s="30">
        <v>36892</v>
      </c>
      <c r="E1" s="30">
        <v>37257</v>
      </c>
      <c r="F1" s="30">
        <v>37622</v>
      </c>
      <c r="G1" s="30">
        <v>37987</v>
      </c>
      <c r="H1" s="15" t="s">
        <v>42</v>
      </c>
      <c r="I1" s="30">
        <v>36923</v>
      </c>
      <c r="J1" s="30">
        <v>37288</v>
      </c>
      <c r="K1" s="30">
        <v>37653</v>
      </c>
      <c r="L1" s="30">
        <v>38018</v>
      </c>
      <c r="M1" s="15" t="s">
        <v>41</v>
      </c>
      <c r="N1" s="15" t="s">
        <v>43</v>
      </c>
      <c r="O1" s="30">
        <v>36951</v>
      </c>
      <c r="P1" s="30">
        <v>37316</v>
      </c>
      <c r="Q1" s="30">
        <v>37681</v>
      </c>
      <c r="R1" s="30">
        <v>38047</v>
      </c>
      <c r="S1" s="30">
        <v>38412</v>
      </c>
      <c r="T1" s="15" t="s">
        <v>29</v>
      </c>
      <c r="U1" s="15" t="s">
        <v>44</v>
      </c>
      <c r="V1" s="30">
        <v>36982</v>
      </c>
      <c r="W1" s="30">
        <v>37347</v>
      </c>
      <c r="X1" s="30">
        <v>37712</v>
      </c>
      <c r="Y1" s="30">
        <v>38078</v>
      </c>
      <c r="Z1" s="15" t="s">
        <v>30</v>
      </c>
      <c r="AA1" s="15" t="s">
        <v>45</v>
      </c>
      <c r="AB1" s="30">
        <v>37012</v>
      </c>
      <c r="AC1" s="30">
        <v>37377</v>
      </c>
      <c r="AD1" s="30">
        <v>37742</v>
      </c>
      <c r="AE1" s="30">
        <v>38108</v>
      </c>
      <c r="AF1" s="15" t="s">
        <v>31</v>
      </c>
      <c r="AG1" s="15" t="s">
        <v>46</v>
      </c>
      <c r="AH1" s="30">
        <v>37043</v>
      </c>
      <c r="AI1" s="30">
        <v>37408</v>
      </c>
      <c r="AJ1" s="30">
        <v>37773</v>
      </c>
      <c r="AK1" s="30">
        <v>38139</v>
      </c>
      <c r="AL1" s="15" t="s">
        <v>32</v>
      </c>
      <c r="AM1" s="15" t="s">
        <v>47</v>
      </c>
      <c r="AN1" s="30">
        <v>37073</v>
      </c>
      <c r="AO1" s="30">
        <v>37438</v>
      </c>
      <c r="AP1" s="30">
        <v>37803</v>
      </c>
      <c r="AQ1" s="30">
        <v>38169</v>
      </c>
      <c r="AR1" s="15" t="s">
        <v>33</v>
      </c>
      <c r="AS1" s="15" t="s">
        <v>48</v>
      </c>
      <c r="AT1" s="30">
        <v>37104</v>
      </c>
      <c r="AU1" s="30">
        <v>37469</v>
      </c>
      <c r="AV1" s="30">
        <v>37834</v>
      </c>
      <c r="AW1" s="30">
        <v>38200</v>
      </c>
      <c r="AX1" s="15" t="s">
        <v>34</v>
      </c>
      <c r="AY1" s="15" t="s">
        <v>49</v>
      </c>
      <c r="AZ1" s="30">
        <v>37135</v>
      </c>
      <c r="BA1" s="30">
        <v>37500</v>
      </c>
      <c r="BB1" s="30">
        <v>37865</v>
      </c>
      <c r="BC1" s="30">
        <v>38231</v>
      </c>
      <c r="BD1" s="15" t="s">
        <v>35</v>
      </c>
      <c r="BE1" s="15" t="s">
        <v>50</v>
      </c>
      <c r="BF1" s="30">
        <v>37165</v>
      </c>
      <c r="BG1" s="30">
        <v>37530</v>
      </c>
      <c r="BH1" s="30">
        <v>37895</v>
      </c>
      <c r="BI1" s="30">
        <v>38261</v>
      </c>
      <c r="BJ1" s="15" t="s">
        <v>36</v>
      </c>
      <c r="BK1" s="15" t="s">
        <v>51</v>
      </c>
      <c r="BL1" s="30">
        <v>37196</v>
      </c>
      <c r="BM1" s="30">
        <v>37561</v>
      </c>
      <c r="BN1" s="30">
        <v>37926</v>
      </c>
      <c r="BO1" s="30">
        <v>38292</v>
      </c>
      <c r="BP1" s="30" t="s">
        <v>37</v>
      </c>
      <c r="BQ1" s="30" t="s">
        <v>52</v>
      </c>
      <c r="BR1" s="30">
        <v>37226</v>
      </c>
      <c r="BS1" s="30">
        <v>37591</v>
      </c>
      <c r="BT1" s="30">
        <v>37956</v>
      </c>
      <c r="BU1" s="30">
        <v>38322</v>
      </c>
      <c r="BV1" s="30" t="s">
        <v>38</v>
      </c>
      <c r="BW1" s="30" t="s">
        <v>53</v>
      </c>
      <c r="BX1" s="2" t="s">
        <v>13</v>
      </c>
      <c r="BY1" s="3" t="s">
        <v>5</v>
      </c>
    </row>
    <row r="2" spans="1:77" ht="16.5">
      <c r="A2">
        <v>2</v>
      </c>
      <c r="B2" s="4" t="s">
        <v>2</v>
      </c>
      <c r="C2" s="63"/>
      <c r="D2" s="44"/>
      <c r="E2" s="44"/>
      <c r="F2" s="44"/>
      <c r="G2" s="44"/>
      <c r="H2" s="44">
        <f>D2+E2+F2+G2</f>
        <v>0</v>
      </c>
      <c r="I2" s="44"/>
      <c r="J2" s="44"/>
      <c r="K2" s="44"/>
      <c r="L2" s="44"/>
      <c r="M2" s="44">
        <f>I2+J2+K2+L2</f>
        <v>0</v>
      </c>
      <c r="N2" s="37">
        <f>H2+M2</f>
        <v>0</v>
      </c>
      <c r="O2" s="21"/>
      <c r="P2" s="21"/>
      <c r="Q2" s="21"/>
      <c r="R2" s="21"/>
      <c r="S2" s="21"/>
      <c r="T2" s="33">
        <f aca="true" t="shared" si="0" ref="T2:T18">SUM(O2:S2)</f>
        <v>0</v>
      </c>
      <c r="U2" s="41">
        <f>H2+M2+T2</f>
        <v>0</v>
      </c>
      <c r="V2" s="33"/>
      <c r="W2" s="33"/>
      <c r="X2" s="33"/>
      <c r="Y2" s="60"/>
      <c r="Z2" s="33">
        <f>SUM(V2:Y2)</f>
        <v>0</v>
      </c>
      <c r="AA2" s="41">
        <f>H2+M2+T2+Z2</f>
        <v>0</v>
      </c>
      <c r="AB2" s="21"/>
      <c r="AC2" s="21"/>
      <c r="AD2" s="21"/>
      <c r="AE2" s="21"/>
      <c r="AF2" s="33">
        <f>SUM(AB2:AE2)</f>
        <v>0</v>
      </c>
      <c r="AG2" s="41">
        <f>H2+M2+T2+Z2+AF2</f>
        <v>0</v>
      </c>
      <c r="AH2" s="21"/>
      <c r="AI2" s="21"/>
      <c r="AJ2" s="21"/>
      <c r="AK2" s="21"/>
      <c r="AL2" s="33">
        <f>SUM(AH2:AK2)</f>
        <v>0</v>
      </c>
      <c r="AM2" s="41">
        <f>H2+M2+T2+Z2+AF2+AL2</f>
        <v>0</v>
      </c>
      <c r="AN2" s="21"/>
      <c r="AO2" s="21"/>
      <c r="AP2" s="21"/>
      <c r="AQ2" s="21"/>
      <c r="AR2" s="33">
        <f>SUM(AN2:AQ2)</f>
        <v>0</v>
      </c>
      <c r="AS2" s="41">
        <f>H2+M2+T2+Z2+AF2+AL2+AR2</f>
        <v>0</v>
      </c>
      <c r="AT2" s="21"/>
      <c r="AU2" s="21"/>
      <c r="AV2" s="21"/>
      <c r="AW2" s="21"/>
      <c r="AX2" s="33">
        <f>SUM(AT2:AW2)</f>
        <v>0</v>
      </c>
      <c r="AY2" s="41">
        <f>H2+M2+T2+Z2+AF2+AL2+AR2</f>
        <v>0</v>
      </c>
      <c r="AZ2" s="21"/>
      <c r="BA2" s="21"/>
      <c r="BB2" s="21"/>
      <c r="BC2" s="21"/>
      <c r="BD2" s="33">
        <f>SUM(AZ2:BC2)</f>
        <v>0</v>
      </c>
      <c r="BE2" s="41">
        <f>H2+M2+T2+Z2+AF2+AL2+AR2+AX2+BD2</f>
        <v>0</v>
      </c>
      <c r="BF2" s="21"/>
      <c r="BG2" s="21"/>
      <c r="BH2" s="21"/>
      <c r="BI2" s="21"/>
      <c r="BJ2" s="33">
        <f>SUM(BF2:BI2)</f>
        <v>0</v>
      </c>
      <c r="BK2" s="41">
        <f>H2+M2+T2+Z2+AF2+AL2+AR2+AX2+BD2+BJ2</f>
        <v>0</v>
      </c>
      <c r="BL2" s="21"/>
      <c r="BM2" s="21"/>
      <c r="BN2" s="21"/>
      <c r="BO2" s="21"/>
      <c r="BP2" s="33">
        <f>SUM(BL2:BO2)</f>
        <v>0</v>
      </c>
      <c r="BQ2" s="43">
        <f>H2+M2+T2+Z2+AF2+AL2+AR2+AX2+BD2+BJ2+BP2</f>
        <v>0</v>
      </c>
      <c r="BR2" s="21"/>
      <c r="BS2" s="21"/>
      <c r="BT2" s="21"/>
      <c r="BU2" s="21"/>
      <c r="BV2" s="33">
        <f>SUM(BR2:BU2)</f>
        <v>0</v>
      </c>
      <c r="BW2" s="41">
        <f>H2+M2+T2+Z2+AF2+AL2+AR2+AX2+BD2+BJ2+BP2+BV2</f>
        <v>0</v>
      </c>
      <c r="BX2" s="7">
        <v>90</v>
      </c>
      <c r="BY2" s="20">
        <f aca="true" t="shared" si="1" ref="BY2:BY18">BX2*12</f>
        <v>1080</v>
      </c>
    </row>
    <row r="3" spans="1:77" ht="16.5">
      <c r="A3">
        <v>3</v>
      </c>
      <c r="B3" s="4" t="s">
        <v>3</v>
      </c>
      <c r="C3" s="63"/>
      <c r="D3" s="44"/>
      <c r="E3" s="44"/>
      <c r="F3" s="44"/>
      <c r="G3" s="44"/>
      <c r="H3" s="44">
        <f aca="true" t="shared" si="2" ref="H3:H18">D3+E3+F3+G3</f>
        <v>0</v>
      </c>
      <c r="I3" s="44"/>
      <c r="J3" s="44"/>
      <c r="K3" s="44"/>
      <c r="L3" s="44"/>
      <c r="M3" s="44">
        <f aca="true" t="shared" si="3" ref="M3:M18">I3+J3+K3+L3</f>
        <v>0</v>
      </c>
      <c r="N3" s="37">
        <f aca="true" t="shared" si="4" ref="N3:N18">H3+M3</f>
        <v>0</v>
      </c>
      <c r="O3" s="21"/>
      <c r="P3" s="21"/>
      <c r="Q3" s="21"/>
      <c r="R3" s="21"/>
      <c r="S3" s="21"/>
      <c r="T3" s="33">
        <f t="shared" si="0"/>
        <v>0</v>
      </c>
      <c r="U3" s="41">
        <f aca="true" t="shared" si="5" ref="U3:U18">H3+M3+T3</f>
        <v>0</v>
      </c>
      <c r="V3" s="21"/>
      <c r="W3" s="21"/>
      <c r="X3" s="21"/>
      <c r="Y3" s="61"/>
      <c r="Z3" s="33">
        <f aca="true" t="shared" si="6" ref="Z3:Z18">SUM(V3:Y3)</f>
        <v>0</v>
      </c>
      <c r="AA3" s="41">
        <f aca="true" t="shared" si="7" ref="AA3:AA18">H3+M3+T3+Z3</f>
        <v>0</v>
      </c>
      <c r="AB3" s="21"/>
      <c r="AC3" s="21"/>
      <c r="AD3" s="21"/>
      <c r="AE3" s="21"/>
      <c r="AF3" s="33">
        <f aca="true" t="shared" si="8" ref="AF3:AF18">SUM(AB3:AE3)</f>
        <v>0</v>
      </c>
      <c r="AG3" s="41">
        <f aca="true" t="shared" si="9" ref="AG3:AG18">H3+M3+T3+Z3+AF3</f>
        <v>0</v>
      </c>
      <c r="AH3" s="21"/>
      <c r="AI3" s="21"/>
      <c r="AJ3" s="21"/>
      <c r="AK3" s="21"/>
      <c r="AL3" s="33">
        <f aca="true" t="shared" si="10" ref="AL3:AL18">SUM(AH3:AK3)</f>
        <v>0</v>
      </c>
      <c r="AM3" s="41">
        <f aca="true" t="shared" si="11" ref="AM3:AM18">H3+M3+T3+Z3+AF3+AL3</f>
        <v>0</v>
      </c>
      <c r="AN3" s="21"/>
      <c r="AO3" s="21"/>
      <c r="AP3" s="21"/>
      <c r="AQ3" s="21"/>
      <c r="AR3" s="33">
        <f aca="true" t="shared" si="12" ref="AR3:AR18">SUM(AN3:AQ3)</f>
        <v>0</v>
      </c>
      <c r="AS3" s="41">
        <f aca="true" t="shared" si="13" ref="AS3:AS18">H3+M3+T3+Z3+AF3+AL3+AR3</f>
        <v>0</v>
      </c>
      <c r="AT3" s="21"/>
      <c r="AU3" s="21"/>
      <c r="AV3" s="21"/>
      <c r="AW3" s="21"/>
      <c r="AX3" s="33">
        <f aca="true" t="shared" si="14" ref="AX3:AX18">SUM(AT3:AW3)</f>
        <v>0</v>
      </c>
      <c r="AY3" s="41">
        <f aca="true" t="shared" si="15" ref="AY3:AY18">H3+M3+T3+Z3+AF3+AL3+AR3</f>
        <v>0</v>
      </c>
      <c r="AZ3" s="21"/>
      <c r="BA3" s="21"/>
      <c r="BB3" s="21"/>
      <c r="BC3" s="21"/>
      <c r="BD3" s="33">
        <f aca="true" t="shared" si="16" ref="BD3:BD18">SUM(AZ3:BC3)</f>
        <v>0</v>
      </c>
      <c r="BE3" s="41">
        <f aca="true" t="shared" si="17" ref="BE3:BE18">H3+M3+T3+Z3+AF3+AL3+AR3+AX3+BD3</f>
        <v>0</v>
      </c>
      <c r="BF3" s="21"/>
      <c r="BG3" s="21"/>
      <c r="BH3" s="21"/>
      <c r="BI3" s="21"/>
      <c r="BJ3" s="33">
        <f aca="true" t="shared" si="18" ref="BJ3:BJ18">SUM(BF3:BI3)</f>
        <v>0</v>
      </c>
      <c r="BK3" s="41">
        <f aca="true" t="shared" si="19" ref="BK3:BK18">H3+M3+T3+Z3+AF3+AL3+AR3+AX3+BD3+BJ3</f>
        <v>0</v>
      </c>
      <c r="BL3" s="21"/>
      <c r="BM3" s="21"/>
      <c r="BN3" s="21"/>
      <c r="BO3" s="21"/>
      <c r="BP3" s="33">
        <f aca="true" t="shared" si="20" ref="BP3:BP18">SUM(BL3:BO3)</f>
        <v>0</v>
      </c>
      <c r="BQ3" s="43">
        <f aca="true" t="shared" si="21" ref="BQ3:BQ18">H3+M3+T3+Z3+AF3+AL3+AR3+AX3+BD3+BJ3+BP3</f>
        <v>0</v>
      </c>
      <c r="BR3" s="21"/>
      <c r="BS3" s="21"/>
      <c r="BT3" s="21"/>
      <c r="BU3" s="21"/>
      <c r="BV3" s="33">
        <f aca="true" t="shared" si="22" ref="BV3:BV18">SUM(BR3:BU3)</f>
        <v>0</v>
      </c>
      <c r="BW3" s="41">
        <f aca="true" t="shared" si="23" ref="BW3:BW18">H3+M3+T3+Z3+AF3+AL3+AR3+AX3+BD3+BJ3+BP3+BV3</f>
        <v>0</v>
      </c>
      <c r="BX3" s="7">
        <v>15</v>
      </c>
      <c r="BY3" s="20">
        <f t="shared" si="1"/>
        <v>180</v>
      </c>
    </row>
    <row r="4" spans="1:77" ht="16.5">
      <c r="A4">
        <v>4</v>
      </c>
      <c r="B4" s="4" t="s">
        <v>54</v>
      </c>
      <c r="C4" s="63"/>
      <c r="D4" s="44"/>
      <c r="E4" s="44"/>
      <c r="F4" s="44"/>
      <c r="G4" s="44"/>
      <c r="H4" s="44">
        <f t="shared" si="2"/>
        <v>0</v>
      </c>
      <c r="I4" s="44"/>
      <c r="J4" s="44"/>
      <c r="K4" s="44"/>
      <c r="L4" s="44"/>
      <c r="M4" s="44">
        <f t="shared" si="3"/>
        <v>0</v>
      </c>
      <c r="N4" s="37">
        <f t="shared" si="4"/>
        <v>0</v>
      </c>
      <c r="O4" s="21"/>
      <c r="P4" s="21"/>
      <c r="Q4" s="21"/>
      <c r="R4" s="21"/>
      <c r="S4" s="21"/>
      <c r="T4" s="33">
        <f t="shared" si="0"/>
        <v>0</v>
      </c>
      <c r="U4" s="41">
        <f t="shared" si="5"/>
        <v>0</v>
      </c>
      <c r="V4" s="21"/>
      <c r="W4" s="21"/>
      <c r="X4" s="21"/>
      <c r="Y4" s="61"/>
      <c r="Z4" s="33">
        <f t="shared" si="6"/>
        <v>0</v>
      </c>
      <c r="AA4" s="41">
        <f t="shared" si="7"/>
        <v>0</v>
      </c>
      <c r="AB4" s="21"/>
      <c r="AC4" s="21"/>
      <c r="AD4" s="21"/>
      <c r="AE4" s="21"/>
      <c r="AF4" s="33">
        <f t="shared" si="8"/>
        <v>0</v>
      </c>
      <c r="AG4" s="41">
        <f t="shared" si="9"/>
        <v>0</v>
      </c>
      <c r="AH4" s="21"/>
      <c r="AI4" s="21"/>
      <c r="AJ4" s="21"/>
      <c r="AK4" s="21"/>
      <c r="AL4" s="33">
        <f t="shared" si="10"/>
        <v>0</v>
      </c>
      <c r="AM4" s="41">
        <f t="shared" si="11"/>
        <v>0</v>
      </c>
      <c r="AN4" s="21"/>
      <c r="AO4" s="21"/>
      <c r="AP4" s="21"/>
      <c r="AQ4" s="21"/>
      <c r="AR4" s="33">
        <f t="shared" si="12"/>
        <v>0</v>
      </c>
      <c r="AS4" s="41">
        <f t="shared" si="13"/>
        <v>0</v>
      </c>
      <c r="AT4" s="21"/>
      <c r="AU4" s="21"/>
      <c r="AV4" s="21"/>
      <c r="AW4" s="21"/>
      <c r="AX4" s="33">
        <f t="shared" si="14"/>
        <v>0</v>
      </c>
      <c r="AY4" s="41">
        <f t="shared" si="15"/>
        <v>0</v>
      </c>
      <c r="AZ4" s="21"/>
      <c r="BA4" s="21"/>
      <c r="BB4" s="21"/>
      <c r="BC4" s="21"/>
      <c r="BD4" s="33">
        <f t="shared" si="16"/>
        <v>0</v>
      </c>
      <c r="BE4" s="41">
        <f t="shared" si="17"/>
        <v>0</v>
      </c>
      <c r="BF4" s="21"/>
      <c r="BG4" s="21"/>
      <c r="BH4" s="21"/>
      <c r="BI4" s="21"/>
      <c r="BJ4" s="33">
        <f t="shared" si="18"/>
        <v>0</v>
      </c>
      <c r="BK4" s="41">
        <f t="shared" si="19"/>
        <v>0</v>
      </c>
      <c r="BL4" s="21"/>
      <c r="BM4" s="21"/>
      <c r="BN4" s="21"/>
      <c r="BO4" s="21"/>
      <c r="BP4" s="33">
        <f t="shared" si="20"/>
        <v>0</v>
      </c>
      <c r="BQ4" s="43">
        <f t="shared" si="21"/>
        <v>0</v>
      </c>
      <c r="BR4" s="21"/>
      <c r="BS4" s="21"/>
      <c r="BT4" s="21"/>
      <c r="BU4" s="21"/>
      <c r="BV4" s="33">
        <f t="shared" si="22"/>
        <v>0</v>
      </c>
      <c r="BW4" s="41">
        <f t="shared" si="23"/>
        <v>0</v>
      </c>
      <c r="BX4" s="7">
        <v>15</v>
      </c>
      <c r="BY4" s="20">
        <f t="shared" si="1"/>
        <v>180</v>
      </c>
    </row>
    <row r="5" spans="1:77" ht="16.5">
      <c r="A5">
        <v>5</v>
      </c>
      <c r="B5" s="4" t="s">
        <v>25</v>
      </c>
      <c r="C5" s="64"/>
      <c r="D5" s="44"/>
      <c r="E5" s="44"/>
      <c r="F5" s="44"/>
      <c r="G5" s="44"/>
      <c r="H5" s="44">
        <f t="shared" si="2"/>
        <v>0</v>
      </c>
      <c r="I5" s="44"/>
      <c r="J5" s="44"/>
      <c r="K5" s="44"/>
      <c r="L5" s="44"/>
      <c r="M5" s="44">
        <f t="shared" si="3"/>
        <v>0</v>
      </c>
      <c r="N5" s="37">
        <f t="shared" si="4"/>
        <v>0</v>
      </c>
      <c r="O5" s="21"/>
      <c r="P5" s="21"/>
      <c r="Q5" s="21"/>
      <c r="R5" s="21"/>
      <c r="S5" s="21"/>
      <c r="T5" s="33">
        <f t="shared" si="0"/>
        <v>0</v>
      </c>
      <c r="U5" s="41">
        <f t="shared" si="5"/>
        <v>0</v>
      </c>
      <c r="V5" s="21"/>
      <c r="W5" s="21"/>
      <c r="X5" s="21"/>
      <c r="Y5" s="61"/>
      <c r="Z5" s="33">
        <f t="shared" si="6"/>
        <v>0</v>
      </c>
      <c r="AA5" s="41">
        <f t="shared" si="7"/>
        <v>0</v>
      </c>
      <c r="AB5" s="21"/>
      <c r="AC5" s="21"/>
      <c r="AD5" s="21"/>
      <c r="AE5" s="21"/>
      <c r="AF5" s="33">
        <f t="shared" si="8"/>
        <v>0</v>
      </c>
      <c r="AG5" s="41">
        <f t="shared" si="9"/>
        <v>0</v>
      </c>
      <c r="AH5" s="21"/>
      <c r="AI5" s="21"/>
      <c r="AJ5" s="21"/>
      <c r="AK5" s="21"/>
      <c r="AL5" s="33">
        <f t="shared" si="10"/>
        <v>0</v>
      </c>
      <c r="AM5" s="41">
        <f t="shared" si="11"/>
        <v>0</v>
      </c>
      <c r="AN5" s="21"/>
      <c r="AO5" s="21"/>
      <c r="AP5" s="21"/>
      <c r="AQ5" s="21"/>
      <c r="AR5" s="33">
        <f t="shared" si="12"/>
        <v>0</v>
      </c>
      <c r="AS5" s="41">
        <f t="shared" si="13"/>
        <v>0</v>
      </c>
      <c r="AT5" s="21"/>
      <c r="AU5" s="21"/>
      <c r="AV5" s="21"/>
      <c r="AW5" s="21"/>
      <c r="AX5" s="33">
        <f t="shared" si="14"/>
        <v>0</v>
      </c>
      <c r="AY5" s="41">
        <f t="shared" si="15"/>
        <v>0</v>
      </c>
      <c r="AZ5" s="21"/>
      <c r="BA5" s="21"/>
      <c r="BB5" s="21"/>
      <c r="BC5" s="21"/>
      <c r="BD5" s="33">
        <f t="shared" si="16"/>
        <v>0</v>
      </c>
      <c r="BE5" s="41">
        <f t="shared" si="17"/>
        <v>0</v>
      </c>
      <c r="BF5" s="21"/>
      <c r="BG5" s="21"/>
      <c r="BH5" s="21"/>
      <c r="BI5" s="21"/>
      <c r="BJ5" s="33">
        <f t="shared" si="18"/>
        <v>0</v>
      </c>
      <c r="BK5" s="41">
        <f t="shared" si="19"/>
        <v>0</v>
      </c>
      <c r="BL5" s="21"/>
      <c r="BM5" s="21"/>
      <c r="BN5" s="21"/>
      <c r="BO5" s="21"/>
      <c r="BP5" s="33">
        <f t="shared" si="20"/>
        <v>0</v>
      </c>
      <c r="BQ5" s="43">
        <f t="shared" si="21"/>
        <v>0</v>
      </c>
      <c r="BR5" s="21"/>
      <c r="BS5" s="21"/>
      <c r="BT5" s="21"/>
      <c r="BU5" s="21"/>
      <c r="BV5" s="33">
        <f t="shared" si="22"/>
        <v>0</v>
      </c>
      <c r="BW5" s="41">
        <f t="shared" si="23"/>
        <v>0</v>
      </c>
      <c r="BX5" s="16">
        <v>70</v>
      </c>
      <c r="BY5" s="18">
        <f t="shared" si="1"/>
        <v>840</v>
      </c>
    </row>
    <row r="6" spans="1:77" ht="16.5">
      <c r="A6">
        <v>6</v>
      </c>
      <c r="B6" s="4" t="s">
        <v>26</v>
      </c>
      <c r="C6" s="63"/>
      <c r="D6" s="44"/>
      <c r="E6" s="44"/>
      <c r="F6" s="44"/>
      <c r="G6" s="44"/>
      <c r="H6" s="44">
        <f t="shared" si="2"/>
        <v>0</v>
      </c>
      <c r="I6" s="44"/>
      <c r="J6" s="44"/>
      <c r="K6" s="44"/>
      <c r="L6" s="44"/>
      <c r="M6" s="44">
        <f t="shared" si="3"/>
        <v>0</v>
      </c>
      <c r="N6" s="37">
        <f t="shared" si="4"/>
        <v>0</v>
      </c>
      <c r="O6" s="21"/>
      <c r="P6" s="21"/>
      <c r="Q6" s="21"/>
      <c r="R6" s="21"/>
      <c r="S6" s="21"/>
      <c r="T6" s="33">
        <f t="shared" si="0"/>
        <v>0</v>
      </c>
      <c r="U6" s="41">
        <f t="shared" si="5"/>
        <v>0</v>
      </c>
      <c r="V6" s="21"/>
      <c r="W6" s="21"/>
      <c r="X6" s="21"/>
      <c r="Y6" s="61"/>
      <c r="Z6" s="33">
        <f t="shared" si="6"/>
        <v>0</v>
      </c>
      <c r="AA6" s="41">
        <f t="shared" si="7"/>
        <v>0</v>
      </c>
      <c r="AB6" s="21"/>
      <c r="AC6" s="21"/>
      <c r="AD6" s="21"/>
      <c r="AE6" s="21"/>
      <c r="AF6" s="33">
        <f t="shared" si="8"/>
        <v>0</v>
      </c>
      <c r="AG6" s="41">
        <f t="shared" si="9"/>
        <v>0</v>
      </c>
      <c r="AH6" s="21"/>
      <c r="AI6" s="21"/>
      <c r="AJ6" s="21"/>
      <c r="AK6" s="21"/>
      <c r="AL6" s="33">
        <f t="shared" si="10"/>
        <v>0</v>
      </c>
      <c r="AM6" s="41">
        <f t="shared" si="11"/>
        <v>0</v>
      </c>
      <c r="AN6" s="21"/>
      <c r="AO6" s="21"/>
      <c r="AP6" s="21"/>
      <c r="AQ6" s="21"/>
      <c r="AR6" s="33">
        <f t="shared" si="12"/>
        <v>0</v>
      </c>
      <c r="AS6" s="41">
        <f t="shared" si="13"/>
        <v>0</v>
      </c>
      <c r="AT6" s="21"/>
      <c r="AU6" s="21"/>
      <c r="AV6" s="21"/>
      <c r="AW6" s="21"/>
      <c r="AX6" s="33">
        <f t="shared" si="14"/>
        <v>0</v>
      </c>
      <c r="AY6" s="41">
        <f t="shared" si="15"/>
        <v>0</v>
      </c>
      <c r="AZ6" s="21"/>
      <c r="BA6" s="21"/>
      <c r="BB6" s="21"/>
      <c r="BC6" s="21"/>
      <c r="BD6" s="33">
        <f t="shared" si="16"/>
        <v>0</v>
      </c>
      <c r="BE6" s="41">
        <f t="shared" si="17"/>
        <v>0</v>
      </c>
      <c r="BF6" s="21"/>
      <c r="BG6" s="21"/>
      <c r="BH6" s="21"/>
      <c r="BI6" s="21"/>
      <c r="BJ6" s="33">
        <f t="shared" si="18"/>
        <v>0</v>
      </c>
      <c r="BK6" s="41">
        <f t="shared" si="19"/>
        <v>0</v>
      </c>
      <c r="BL6" s="21"/>
      <c r="BM6" s="21"/>
      <c r="BN6" s="21"/>
      <c r="BO6" s="21"/>
      <c r="BP6" s="33">
        <f t="shared" si="20"/>
        <v>0</v>
      </c>
      <c r="BQ6" s="43">
        <f t="shared" si="21"/>
        <v>0</v>
      </c>
      <c r="BR6" s="21"/>
      <c r="BS6" s="21"/>
      <c r="BT6" s="21"/>
      <c r="BU6" s="21"/>
      <c r="BV6" s="33">
        <f t="shared" si="22"/>
        <v>0</v>
      </c>
      <c r="BW6" s="41">
        <f t="shared" si="23"/>
        <v>0</v>
      </c>
      <c r="BX6" s="7">
        <v>40</v>
      </c>
      <c r="BY6" s="19">
        <f t="shared" si="1"/>
        <v>480</v>
      </c>
    </row>
    <row r="7" spans="1:77" ht="16.5">
      <c r="A7">
        <v>7</v>
      </c>
      <c r="B7" s="4" t="s">
        <v>18</v>
      </c>
      <c r="C7" s="65"/>
      <c r="D7" s="50"/>
      <c r="E7" s="50"/>
      <c r="F7" s="50"/>
      <c r="G7" s="50"/>
      <c r="H7" s="50">
        <v>0</v>
      </c>
      <c r="I7" s="45"/>
      <c r="J7" s="45"/>
      <c r="K7" s="45"/>
      <c r="L7" s="45"/>
      <c r="M7" s="51">
        <f t="shared" si="3"/>
        <v>0</v>
      </c>
      <c r="N7" s="39">
        <f t="shared" si="4"/>
        <v>0</v>
      </c>
      <c r="O7" s="40"/>
      <c r="P7" s="40"/>
      <c r="Q7" s="40"/>
      <c r="R7" s="40"/>
      <c r="S7" s="40"/>
      <c r="T7" s="34">
        <f t="shared" si="0"/>
        <v>0</v>
      </c>
      <c r="U7" s="42">
        <f t="shared" si="5"/>
        <v>0</v>
      </c>
      <c r="V7" s="40"/>
      <c r="W7" s="40"/>
      <c r="X7" s="40"/>
      <c r="Y7" s="62"/>
      <c r="Z7" s="34">
        <f t="shared" si="6"/>
        <v>0</v>
      </c>
      <c r="AA7" s="42">
        <f t="shared" si="7"/>
        <v>0</v>
      </c>
      <c r="AB7" s="40"/>
      <c r="AC7" s="40"/>
      <c r="AD7" s="40"/>
      <c r="AE7" s="40"/>
      <c r="AF7" s="34">
        <f t="shared" si="8"/>
        <v>0</v>
      </c>
      <c r="AG7" s="42">
        <f t="shared" si="9"/>
        <v>0</v>
      </c>
      <c r="AH7" s="40"/>
      <c r="AI7" s="40"/>
      <c r="AJ7" s="40"/>
      <c r="AK7" s="40"/>
      <c r="AL7" s="34">
        <f t="shared" si="10"/>
        <v>0</v>
      </c>
      <c r="AM7" s="42">
        <f t="shared" si="11"/>
        <v>0</v>
      </c>
      <c r="AN7" s="40"/>
      <c r="AO7" s="40"/>
      <c r="AP7" s="40"/>
      <c r="AQ7" s="40"/>
      <c r="AR7" s="34">
        <f t="shared" si="12"/>
        <v>0</v>
      </c>
      <c r="AS7" s="42">
        <f t="shared" si="13"/>
        <v>0</v>
      </c>
      <c r="AT7" s="40"/>
      <c r="AU7" s="40"/>
      <c r="AV7" s="40"/>
      <c r="AW7" s="40"/>
      <c r="AX7" s="34">
        <f t="shared" si="14"/>
        <v>0</v>
      </c>
      <c r="AY7" s="42">
        <f t="shared" si="15"/>
        <v>0</v>
      </c>
      <c r="AZ7" s="40"/>
      <c r="BA7" s="40"/>
      <c r="BB7" s="40"/>
      <c r="BC7" s="40"/>
      <c r="BD7" s="34">
        <f t="shared" si="16"/>
        <v>0</v>
      </c>
      <c r="BE7" s="42">
        <f t="shared" si="17"/>
        <v>0</v>
      </c>
      <c r="BF7" s="40"/>
      <c r="BG7" s="40"/>
      <c r="BH7" s="40"/>
      <c r="BI7" s="40"/>
      <c r="BJ7" s="34">
        <f t="shared" si="18"/>
        <v>0</v>
      </c>
      <c r="BK7" s="42">
        <f t="shared" si="19"/>
        <v>0</v>
      </c>
      <c r="BL7" s="40"/>
      <c r="BM7" s="40"/>
      <c r="BN7" s="40"/>
      <c r="BO7" s="40"/>
      <c r="BP7" s="34">
        <f t="shared" si="20"/>
        <v>0</v>
      </c>
      <c r="BQ7" s="42">
        <f t="shared" si="21"/>
        <v>0</v>
      </c>
      <c r="BR7" s="40"/>
      <c r="BS7" s="40"/>
      <c r="BT7" s="40"/>
      <c r="BU7" s="40"/>
      <c r="BV7" s="34">
        <f t="shared" si="22"/>
        <v>0</v>
      </c>
      <c r="BW7" s="42">
        <f t="shared" si="23"/>
        <v>0</v>
      </c>
      <c r="BX7" s="5">
        <v>44000</v>
      </c>
      <c r="BY7" s="6">
        <f t="shared" si="1"/>
        <v>528000</v>
      </c>
    </row>
    <row r="8" spans="1:77" ht="16.5">
      <c r="A8">
        <v>8</v>
      </c>
      <c r="B8" s="4" t="s">
        <v>23</v>
      </c>
      <c r="C8" s="65"/>
      <c r="D8" s="50"/>
      <c r="E8" s="50"/>
      <c r="F8" s="50"/>
      <c r="G8" s="50"/>
      <c r="H8" s="50">
        <f t="shared" si="2"/>
        <v>0</v>
      </c>
      <c r="I8" s="45"/>
      <c r="J8" s="45"/>
      <c r="K8" s="45"/>
      <c r="L8" s="45"/>
      <c r="M8" s="51">
        <f t="shared" si="3"/>
        <v>0</v>
      </c>
      <c r="N8" s="39">
        <f t="shared" si="4"/>
        <v>0</v>
      </c>
      <c r="O8" s="40"/>
      <c r="P8" s="40"/>
      <c r="Q8" s="40"/>
      <c r="R8" s="40"/>
      <c r="S8" s="40"/>
      <c r="T8" s="34">
        <f t="shared" si="0"/>
        <v>0</v>
      </c>
      <c r="U8" s="42">
        <f t="shared" si="5"/>
        <v>0</v>
      </c>
      <c r="V8" s="40"/>
      <c r="W8" s="40"/>
      <c r="X8" s="40"/>
      <c r="Y8" s="62"/>
      <c r="Z8" s="34">
        <f t="shared" si="6"/>
        <v>0</v>
      </c>
      <c r="AA8" s="42">
        <f t="shared" si="7"/>
        <v>0</v>
      </c>
      <c r="AB8" s="40"/>
      <c r="AC8" s="40"/>
      <c r="AD8" s="40"/>
      <c r="AE8" s="40"/>
      <c r="AF8" s="34">
        <f t="shared" si="8"/>
        <v>0</v>
      </c>
      <c r="AG8" s="42">
        <f t="shared" si="9"/>
        <v>0</v>
      </c>
      <c r="AH8" s="40"/>
      <c r="AI8" s="40"/>
      <c r="AJ8" s="40"/>
      <c r="AK8" s="40"/>
      <c r="AL8" s="34">
        <f t="shared" si="10"/>
        <v>0</v>
      </c>
      <c r="AM8" s="42">
        <f t="shared" si="11"/>
        <v>0</v>
      </c>
      <c r="AN8" s="40"/>
      <c r="AO8" s="40"/>
      <c r="AP8" s="40"/>
      <c r="AQ8" s="40"/>
      <c r="AR8" s="34">
        <f t="shared" si="12"/>
        <v>0</v>
      </c>
      <c r="AS8" s="42">
        <f t="shared" si="13"/>
        <v>0</v>
      </c>
      <c r="AT8" s="40"/>
      <c r="AU8" s="40"/>
      <c r="AV8" s="40"/>
      <c r="AW8" s="40"/>
      <c r="AX8" s="34">
        <f t="shared" si="14"/>
        <v>0</v>
      </c>
      <c r="AY8" s="42">
        <f t="shared" si="15"/>
        <v>0</v>
      </c>
      <c r="AZ8" s="40"/>
      <c r="BA8" s="40"/>
      <c r="BB8" s="40"/>
      <c r="BC8" s="40"/>
      <c r="BD8" s="34">
        <f t="shared" si="16"/>
        <v>0</v>
      </c>
      <c r="BE8" s="42">
        <f t="shared" si="17"/>
        <v>0</v>
      </c>
      <c r="BF8" s="40"/>
      <c r="BG8" s="40"/>
      <c r="BH8" s="40"/>
      <c r="BI8" s="40"/>
      <c r="BJ8" s="34">
        <f t="shared" si="18"/>
        <v>0</v>
      </c>
      <c r="BK8" s="42">
        <f t="shared" si="19"/>
        <v>0</v>
      </c>
      <c r="BL8" s="40"/>
      <c r="BM8" s="40"/>
      <c r="BN8" s="40"/>
      <c r="BO8" s="40"/>
      <c r="BP8" s="34">
        <f t="shared" si="20"/>
        <v>0</v>
      </c>
      <c r="BQ8" s="42">
        <f t="shared" si="21"/>
        <v>0</v>
      </c>
      <c r="BR8" s="40"/>
      <c r="BS8" s="40"/>
      <c r="BT8" s="40"/>
      <c r="BU8" s="40"/>
      <c r="BV8" s="34">
        <f t="shared" si="22"/>
        <v>0</v>
      </c>
      <c r="BW8" s="42">
        <f t="shared" si="23"/>
        <v>0</v>
      </c>
      <c r="BX8" s="5">
        <v>6000</v>
      </c>
      <c r="BY8" s="6">
        <f t="shared" si="1"/>
        <v>72000</v>
      </c>
    </row>
    <row r="9" spans="1:77" ht="16.5">
      <c r="A9">
        <v>9</v>
      </c>
      <c r="B9" s="4" t="s">
        <v>20</v>
      </c>
      <c r="C9" s="65"/>
      <c r="D9" s="50"/>
      <c r="E9" s="50"/>
      <c r="F9" s="50"/>
      <c r="G9" s="50"/>
      <c r="H9" s="50">
        <f t="shared" si="2"/>
        <v>0</v>
      </c>
      <c r="I9" s="45"/>
      <c r="J9" s="45"/>
      <c r="K9" s="45"/>
      <c r="L9" s="45"/>
      <c r="M9" s="51">
        <f t="shared" si="3"/>
        <v>0</v>
      </c>
      <c r="N9" s="39">
        <f t="shared" si="4"/>
        <v>0</v>
      </c>
      <c r="O9" s="40"/>
      <c r="P9" s="40"/>
      <c r="Q9" s="40"/>
      <c r="R9" s="40"/>
      <c r="S9" s="40"/>
      <c r="T9" s="34">
        <f t="shared" si="0"/>
        <v>0</v>
      </c>
      <c r="U9" s="42">
        <f t="shared" si="5"/>
        <v>0</v>
      </c>
      <c r="V9" s="40"/>
      <c r="W9" s="40"/>
      <c r="X9" s="40"/>
      <c r="Y9" s="62"/>
      <c r="Z9" s="34">
        <f t="shared" si="6"/>
        <v>0</v>
      </c>
      <c r="AA9" s="42">
        <f t="shared" si="7"/>
        <v>0</v>
      </c>
      <c r="AB9" s="40"/>
      <c r="AC9" s="40"/>
      <c r="AD9" s="40"/>
      <c r="AE9" s="40"/>
      <c r="AF9" s="34">
        <f t="shared" si="8"/>
        <v>0</v>
      </c>
      <c r="AG9" s="42">
        <f t="shared" si="9"/>
        <v>0</v>
      </c>
      <c r="AH9" s="40"/>
      <c r="AI9" s="40"/>
      <c r="AJ9" s="40"/>
      <c r="AK9" s="40"/>
      <c r="AL9" s="34">
        <f t="shared" si="10"/>
        <v>0</v>
      </c>
      <c r="AM9" s="42">
        <f t="shared" si="11"/>
        <v>0</v>
      </c>
      <c r="AN9" s="40"/>
      <c r="AO9" s="40"/>
      <c r="AP9" s="40"/>
      <c r="AQ9" s="40"/>
      <c r="AR9" s="34">
        <f t="shared" si="12"/>
        <v>0</v>
      </c>
      <c r="AS9" s="42">
        <f t="shared" si="13"/>
        <v>0</v>
      </c>
      <c r="AT9" s="40"/>
      <c r="AU9" s="40"/>
      <c r="AV9" s="40"/>
      <c r="AW9" s="40"/>
      <c r="AX9" s="34">
        <f t="shared" si="14"/>
        <v>0</v>
      </c>
      <c r="AY9" s="42">
        <f t="shared" si="15"/>
        <v>0</v>
      </c>
      <c r="AZ9" s="40"/>
      <c r="BA9" s="40"/>
      <c r="BB9" s="40"/>
      <c r="BC9" s="40"/>
      <c r="BD9" s="34">
        <f t="shared" si="16"/>
        <v>0</v>
      </c>
      <c r="BE9" s="42">
        <f t="shared" si="17"/>
        <v>0</v>
      </c>
      <c r="BF9" s="40"/>
      <c r="BG9" s="40"/>
      <c r="BH9" s="40"/>
      <c r="BI9" s="40"/>
      <c r="BJ9" s="34">
        <f t="shared" si="18"/>
        <v>0</v>
      </c>
      <c r="BK9" s="42">
        <f t="shared" si="19"/>
        <v>0</v>
      </c>
      <c r="BL9" s="40"/>
      <c r="BM9" s="40"/>
      <c r="BN9" s="40"/>
      <c r="BO9" s="40"/>
      <c r="BP9" s="34">
        <f t="shared" si="20"/>
        <v>0</v>
      </c>
      <c r="BQ9" s="42">
        <f t="shared" si="21"/>
        <v>0</v>
      </c>
      <c r="BR9" s="40"/>
      <c r="BS9" s="40"/>
      <c r="BT9" s="40"/>
      <c r="BU9" s="40"/>
      <c r="BV9" s="34">
        <f t="shared" si="22"/>
        <v>0</v>
      </c>
      <c r="BW9" s="42">
        <f t="shared" si="23"/>
        <v>0</v>
      </c>
      <c r="BX9" s="5">
        <v>10000</v>
      </c>
      <c r="BY9" s="6">
        <f t="shared" si="1"/>
        <v>120000</v>
      </c>
    </row>
    <row r="10" spans="1:77" ht="16.5">
      <c r="A10">
        <v>10</v>
      </c>
      <c r="B10" s="4" t="s">
        <v>17</v>
      </c>
      <c r="C10" s="65"/>
      <c r="D10" s="50">
        <f>D7+D8</f>
        <v>0</v>
      </c>
      <c r="E10" s="50">
        <f>E7+E8</f>
        <v>0</v>
      </c>
      <c r="F10" s="50">
        <f>F7+F8</f>
        <v>0</v>
      </c>
      <c r="G10" s="50">
        <f>G7+G8</f>
        <v>0</v>
      </c>
      <c r="H10" s="50">
        <f t="shared" si="2"/>
        <v>0</v>
      </c>
      <c r="I10" s="45">
        <f>I7+I8</f>
        <v>0</v>
      </c>
      <c r="J10" s="45">
        <f>J7+J8</f>
        <v>0</v>
      </c>
      <c r="K10" s="45">
        <f>K7+K8</f>
        <v>0</v>
      </c>
      <c r="L10" s="45">
        <f>L7+L8</f>
        <v>0</v>
      </c>
      <c r="M10" s="51">
        <f t="shared" si="3"/>
        <v>0</v>
      </c>
      <c r="N10" s="39">
        <f t="shared" si="4"/>
        <v>0</v>
      </c>
      <c r="O10" s="40">
        <f>O7+O8</f>
        <v>0</v>
      </c>
      <c r="P10" s="40">
        <f>P8+P7</f>
        <v>0</v>
      </c>
      <c r="Q10" s="40">
        <f>Q8+Q7</f>
        <v>0</v>
      </c>
      <c r="R10" s="40">
        <f>R8+R7</f>
        <v>0</v>
      </c>
      <c r="S10" s="40">
        <f>S8+S7</f>
        <v>0</v>
      </c>
      <c r="T10" s="34">
        <f t="shared" si="0"/>
        <v>0</v>
      </c>
      <c r="U10" s="42">
        <f t="shared" si="5"/>
        <v>0</v>
      </c>
      <c r="V10" s="40">
        <f>V7+V8</f>
        <v>0</v>
      </c>
      <c r="W10" s="40">
        <f>W7+W8</f>
        <v>0</v>
      </c>
      <c r="X10" s="40">
        <f>X7+X8</f>
        <v>0</v>
      </c>
      <c r="Y10" s="62">
        <f>Y7+Y8</f>
        <v>0</v>
      </c>
      <c r="Z10" s="34">
        <f t="shared" si="6"/>
        <v>0</v>
      </c>
      <c r="AA10" s="42">
        <f t="shared" si="7"/>
        <v>0</v>
      </c>
      <c r="AB10" s="40">
        <f>AB7+AB8</f>
        <v>0</v>
      </c>
      <c r="AC10" s="40">
        <f>AC7+AC8</f>
        <v>0</v>
      </c>
      <c r="AD10" s="40">
        <f>AD7+AD8</f>
        <v>0</v>
      </c>
      <c r="AE10" s="40">
        <f>AE7+AE8</f>
        <v>0</v>
      </c>
      <c r="AF10" s="34">
        <f t="shared" si="8"/>
        <v>0</v>
      </c>
      <c r="AG10" s="42">
        <f t="shared" si="9"/>
        <v>0</v>
      </c>
      <c r="AH10" s="40">
        <f>AH7+AH8</f>
        <v>0</v>
      </c>
      <c r="AI10" s="40">
        <f>AI7+AI8</f>
        <v>0</v>
      </c>
      <c r="AJ10" s="40">
        <f>AJ7+AJ8</f>
        <v>0</v>
      </c>
      <c r="AK10" s="40">
        <f>AK7+AK8</f>
        <v>0</v>
      </c>
      <c r="AL10" s="34">
        <f t="shared" si="10"/>
        <v>0</v>
      </c>
      <c r="AM10" s="42">
        <f t="shared" si="11"/>
        <v>0</v>
      </c>
      <c r="AN10" s="40">
        <f>AN7+AN8</f>
        <v>0</v>
      </c>
      <c r="AO10" s="40">
        <f>AO7+AO8</f>
        <v>0</v>
      </c>
      <c r="AP10" s="40">
        <f>AP7+AP8</f>
        <v>0</v>
      </c>
      <c r="AQ10" s="40">
        <f>AQ7+AQ8</f>
        <v>0</v>
      </c>
      <c r="AR10" s="34">
        <f t="shared" si="12"/>
        <v>0</v>
      </c>
      <c r="AS10" s="42">
        <f t="shared" si="13"/>
        <v>0</v>
      </c>
      <c r="AT10" s="40">
        <f>AT7+AT8</f>
        <v>0</v>
      </c>
      <c r="AU10" s="40">
        <f>AU7+AU8</f>
        <v>0</v>
      </c>
      <c r="AV10" s="40">
        <f>AV7+AV8</f>
        <v>0</v>
      </c>
      <c r="AW10" s="40">
        <f>AW7+AW8</f>
        <v>0</v>
      </c>
      <c r="AX10" s="34">
        <f t="shared" si="14"/>
        <v>0</v>
      </c>
      <c r="AY10" s="42">
        <f t="shared" si="15"/>
        <v>0</v>
      </c>
      <c r="AZ10" s="40">
        <f>AZ7+AZ8</f>
        <v>0</v>
      </c>
      <c r="BA10" s="40">
        <f>BA7+BA8</f>
        <v>0</v>
      </c>
      <c r="BB10" s="40">
        <f>BB7+BB8</f>
        <v>0</v>
      </c>
      <c r="BC10" s="40">
        <f>BC7+BC8</f>
        <v>0</v>
      </c>
      <c r="BD10" s="34">
        <f t="shared" si="16"/>
        <v>0</v>
      </c>
      <c r="BE10" s="42">
        <f t="shared" si="17"/>
        <v>0</v>
      </c>
      <c r="BF10" s="40">
        <f>BF7+BF8</f>
        <v>0</v>
      </c>
      <c r="BG10" s="40">
        <f>BG7+BG8</f>
        <v>0</v>
      </c>
      <c r="BH10" s="40">
        <f>BH7+BH8</f>
        <v>0</v>
      </c>
      <c r="BI10" s="40">
        <f>BI7+BI8</f>
        <v>0</v>
      </c>
      <c r="BJ10" s="34">
        <f t="shared" si="18"/>
        <v>0</v>
      </c>
      <c r="BK10" s="42">
        <f t="shared" si="19"/>
        <v>0</v>
      </c>
      <c r="BL10" s="40">
        <f>BL7+BL8</f>
        <v>0</v>
      </c>
      <c r="BM10" s="40">
        <f>BM7+BM8</f>
        <v>0</v>
      </c>
      <c r="BN10" s="40">
        <f>BN7+BN8</f>
        <v>0</v>
      </c>
      <c r="BO10" s="40">
        <f>BO7+BO8</f>
        <v>0</v>
      </c>
      <c r="BP10" s="34">
        <f t="shared" si="20"/>
        <v>0</v>
      </c>
      <c r="BQ10" s="42">
        <f t="shared" si="21"/>
        <v>0</v>
      </c>
      <c r="BR10" s="40">
        <f>BR7+BR8</f>
        <v>0</v>
      </c>
      <c r="BS10" s="40">
        <f>BS7+BS8</f>
        <v>0</v>
      </c>
      <c r="BT10" s="40">
        <f>BT7+BT8</f>
        <v>0</v>
      </c>
      <c r="BU10" s="40">
        <f>BU7+BU8</f>
        <v>0</v>
      </c>
      <c r="BV10" s="34">
        <f t="shared" si="22"/>
        <v>0</v>
      </c>
      <c r="BW10" s="42">
        <f t="shared" si="23"/>
        <v>0</v>
      </c>
      <c r="BX10" s="5">
        <v>50000</v>
      </c>
      <c r="BY10" s="6">
        <f t="shared" si="1"/>
        <v>600000</v>
      </c>
    </row>
    <row r="11" spans="1:77" ht="16.5">
      <c r="A11">
        <v>11</v>
      </c>
      <c r="B11" s="4" t="s">
        <v>24</v>
      </c>
      <c r="C11" s="64"/>
      <c r="D11" s="44"/>
      <c r="E11" s="44"/>
      <c r="F11" s="44"/>
      <c r="G11" s="44"/>
      <c r="H11" s="44">
        <f t="shared" si="2"/>
        <v>0</v>
      </c>
      <c r="I11" s="44"/>
      <c r="J11" s="59"/>
      <c r="K11" s="54"/>
      <c r="L11" s="54"/>
      <c r="M11" s="69">
        <f t="shared" si="3"/>
        <v>0</v>
      </c>
      <c r="N11" s="37">
        <f t="shared" si="4"/>
        <v>0</v>
      </c>
      <c r="O11" s="21"/>
      <c r="P11" s="21"/>
      <c r="Q11" s="21"/>
      <c r="R11" s="21"/>
      <c r="S11" s="21"/>
      <c r="T11" s="35">
        <f t="shared" si="0"/>
        <v>0</v>
      </c>
      <c r="U11" s="41">
        <f t="shared" si="5"/>
        <v>0</v>
      </c>
      <c r="V11" s="21"/>
      <c r="W11" s="21"/>
      <c r="X11" s="21"/>
      <c r="Y11" s="61"/>
      <c r="Z11" s="33">
        <f t="shared" si="6"/>
        <v>0</v>
      </c>
      <c r="AA11" s="41">
        <f t="shared" si="7"/>
        <v>0</v>
      </c>
      <c r="AB11" s="21"/>
      <c r="AC11" s="21"/>
      <c r="AD11" s="21"/>
      <c r="AE11" s="21"/>
      <c r="AF11" s="33">
        <f t="shared" si="8"/>
        <v>0</v>
      </c>
      <c r="AG11" s="41">
        <f t="shared" si="9"/>
        <v>0</v>
      </c>
      <c r="AH11" s="21"/>
      <c r="AI11" s="21"/>
      <c r="AJ11" s="21"/>
      <c r="AK11" s="21"/>
      <c r="AL11" s="33">
        <f t="shared" si="10"/>
        <v>0</v>
      </c>
      <c r="AM11" s="41">
        <f t="shared" si="11"/>
        <v>0</v>
      </c>
      <c r="AN11" s="21"/>
      <c r="AO11" s="21"/>
      <c r="AP11" s="21"/>
      <c r="AQ11" s="21"/>
      <c r="AR11" s="33">
        <f t="shared" si="12"/>
        <v>0</v>
      </c>
      <c r="AS11" s="41">
        <f t="shared" si="13"/>
        <v>0</v>
      </c>
      <c r="AT11" s="21"/>
      <c r="AU11" s="21"/>
      <c r="AV11" s="21"/>
      <c r="AW11" s="21"/>
      <c r="AX11" s="33">
        <f t="shared" si="14"/>
        <v>0</v>
      </c>
      <c r="AY11" s="41">
        <f t="shared" si="15"/>
        <v>0</v>
      </c>
      <c r="AZ11" s="21"/>
      <c r="BA11" s="21"/>
      <c r="BB11" s="21"/>
      <c r="BC11" s="21"/>
      <c r="BD11" s="33">
        <f t="shared" si="16"/>
        <v>0</v>
      </c>
      <c r="BE11" s="41">
        <f t="shared" si="17"/>
        <v>0</v>
      </c>
      <c r="BF11" s="21"/>
      <c r="BG11" s="21"/>
      <c r="BH11" s="21"/>
      <c r="BI11" s="21"/>
      <c r="BJ11" s="33">
        <f t="shared" si="18"/>
        <v>0</v>
      </c>
      <c r="BK11" s="41">
        <f t="shared" si="19"/>
        <v>0</v>
      </c>
      <c r="BL11" s="21"/>
      <c r="BM11" s="21"/>
      <c r="BN11" s="21"/>
      <c r="BO11" s="21"/>
      <c r="BP11" s="33">
        <f t="shared" si="20"/>
        <v>0</v>
      </c>
      <c r="BQ11" s="43">
        <f t="shared" si="21"/>
        <v>0</v>
      </c>
      <c r="BR11" s="21"/>
      <c r="BS11" s="21"/>
      <c r="BT11" s="21"/>
      <c r="BU11" s="21"/>
      <c r="BV11" s="33">
        <f t="shared" si="22"/>
        <v>0</v>
      </c>
      <c r="BW11" s="41">
        <f t="shared" si="23"/>
        <v>0</v>
      </c>
      <c r="BX11" s="16">
        <v>1</v>
      </c>
      <c r="BY11" s="18">
        <f t="shared" si="1"/>
        <v>12</v>
      </c>
    </row>
    <row r="12" spans="1:77" ht="16.5">
      <c r="A12">
        <v>12</v>
      </c>
      <c r="B12" s="4" t="s">
        <v>19</v>
      </c>
      <c r="C12" s="65"/>
      <c r="D12" s="51"/>
      <c r="E12" s="51"/>
      <c r="F12" s="51"/>
      <c r="G12" s="51"/>
      <c r="H12" s="51">
        <f t="shared" si="2"/>
        <v>0</v>
      </c>
      <c r="I12" s="45"/>
      <c r="J12" s="45"/>
      <c r="K12" s="45"/>
      <c r="L12" s="45"/>
      <c r="M12" s="51">
        <f t="shared" si="3"/>
        <v>0</v>
      </c>
      <c r="N12" s="39">
        <f t="shared" si="4"/>
        <v>0</v>
      </c>
      <c r="O12" s="40"/>
      <c r="P12" s="40"/>
      <c r="Q12" s="40"/>
      <c r="R12" s="40"/>
      <c r="S12" s="40"/>
      <c r="T12" s="34">
        <f t="shared" si="0"/>
        <v>0</v>
      </c>
      <c r="U12" s="42">
        <f t="shared" si="5"/>
        <v>0</v>
      </c>
      <c r="V12" s="40"/>
      <c r="W12" s="40"/>
      <c r="X12" s="40"/>
      <c r="Y12" s="62"/>
      <c r="Z12" s="34">
        <f t="shared" si="6"/>
        <v>0</v>
      </c>
      <c r="AA12" s="42">
        <f t="shared" si="7"/>
        <v>0</v>
      </c>
      <c r="AB12" s="40"/>
      <c r="AC12" s="40"/>
      <c r="AD12" s="40"/>
      <c r="AE12" s="40"/>
      <c r="AF12" s="34">
        <f t="shared" si="8"/>
        <v>0</v>
      </c>
      <c r="AG12" s="42">
        <f t="shared" si="9"/>
        <v>0</v>
      </c>
      <c r="AH12" s="40"/>
      <c r="AI12" s="40"/>
      <c r="AJ12" s="40"/>
      <c r="AK12" s="40"/>
      <c r="AL12" s="34">
        <f t="shared" si="10"/>
        <v>0</v>
      </c>
      <c r="AM12" s="42">
        <f t="shared" si="11"/>
        <v>0</v>
      </c>
      <c r="AN12" s="40"/>
      <c r="AO12" s="40"/>
      <c r="AP12" s="40"/>
      <c r="AQ12" s="40"/>
      <c r="AR12" s="34">
        <f t="shared" si="12"/>
        <v>0</v>
      </c>
      <c r="AS12" s="42">
        <f t="shared" si="13"/>
        <v>0</v>
      </c>
      <c r="AT12" s="40"/>
      <c r="AU12" s="40"/>
      <c r="AV12" s="40"/>
      <c r="AW12" s="40"/>
      <c r="AX12" s="34">
        <f t="shared" si="14"/>
        <v>0</v>
      </c>
      <c r="AY12" s="42">
        <f t="shared" si="15"/>
        <v>0</v>
      </c>
      <c r="AZ12" s="40"/>
      <c r="BA12" s="40"/>
      <c r="BB12" s="40"/>
      <c r="BC12" s="40"/>
      <c r="BD12" s="34">
        <f t="shared" si="16"/>
        <v>0</v>
      </c>
      <c r="BE12" s="42">
        <f t="shared" si="17"/>
        <v>0</v>
      </c>
      <c r="BF12" s="40"/>
      <c r="BG12" s="40"/>
      <c r="BH12" s="40"/>
      <c r="BI12" s="40"/>
      <c r="BJ12" s="34">
        <f t="shared" si="18"/>
        <v>0</v>
      </c>
      <c r="BK12" s="42">
        <f t="shared" si="19"/>
        <v>0</v>
      </c>
      <c r="BL12" s="40"/>
      <c r="BM12" s="40"/>
      <c r="BN12" s="40"/>
      <c r="BO12" s="40"/>
      <c r="BP12" s="34">
        <f t="shared" si="20"/>
        <v>0</v>
      </c>
      <c r="BQ12" s="42">
        <f t="shared" si="21"/>
        <v>0</v>
      </c>
      <c r="BR12" s="40"/>
      <c r="BS12" s="40"/>
      <c r="BT12" s="40"/>
      <c r="BU12" s="40"/>
      <c r="BV12" s="34">
        <f t="shared" si="22"/>
        <v>0</v>
      </c>
      <c r="BW12" s="42">
        <f t="shared" si="23"/>
        <v>0</v>
      </c>
      <c r="BX12" s="5">
        <v>42000</v>
      </c>
      <c r="BY12" s="6">
        <f t="shared" si="1"/>
        <v>504000</v>
      </c>
    </row>
    <row r="13" spans="1:77" ht="16.5">
      <c r="A13">
        <v>13</v>
      </c>
      <c r="B13" s="4" t="s">
        <v>14</v>
      </c>
      <c r="C13" s="63"/>
      <c r="D13" s="44"/>
      <c r="E13" s="44"/>
      <c r="F13" s="44"/>
      <c r="G13" s="44"/>
      <c r="H13" s="44">
        <f t="shared" si="2"/>
        <v>0</v>
      </c>
      <c r="I13" s="44"/>
      <c r="J13" s="44"/>
      <c r="K13" s="44"/>
      <c r="L13" s="44"/>
      <c r="M13" s="44">
        <f t="shared" si="3"/>
        <v>0</v>
      </c>
      <c r="N13" s="37">
        <f t="shared" si="4"/>
        <v>0</v>
      </c>
      <c r="O13" s="21"/>
      <c r="P13" s="21"/>
      <c r="Q13" s="21"/>
      <c r="R13" s="21"/>
      <c r="S13" s="21"/>
      <c r="T13" s="33">
        <f t="shared" si="0"/>
        <v>0</v>
      </c>
      <c r="U13" s="41">
        <f t="shared" si="5"/>
        <v>0</v>
      </c>
      <c r="V13" s="21"/>
      <c r="W13" s="21"/>
      <c r="X13" s="21"/>
      <c r="Y13" s="61"/>
      <c r="Z13" s="33">
        <f t="shared" si="6"/>
        <v>0</v>
      </c>
      <c r="AA13" s="41">
        <f t="shared" si="7"/>
        <v>0</v>
      </c>
      <c r="AB13" s="21"/>
      <c r="AC13" s="21"/>
      <c r="AD13" s="21"/>
      <c r="AE13" s="21"/>
      <c r="AF13" s="33">
        <f t="shared" si="8"/>
        <v>0</v>
      </c>
      <c r="AG13" s="41">
        <f t="shared" si="9"/>
        <v>0</v>
      </c>
      <c r="AH13" s="21"/>
      <c r="AI13" s="21"/>
      <c r="AJ13" s="21"/>
      <c r="AK13" s="21"/>
      <c r="AL13" s="33">
        <f t="shared" si="10"/>
        <v>0</v>
      </c>
      <c r="AM13" s="41">
        <f t="shared" si="11"/>
        <v>0</v>
      </c>
      <c r="AN13" s="21"/>
      <c r="AO13" s="21"/>
      <c r="AP13" s="21"/>
      <c r="AQ13" s="21"/>
      <c r="AR13" s="33">
        <f t="shared" si="12"/>
        <v>0</v>
      </c>
      <c r="AS13" s="41">
        <f t="shared" si="13"/>
        <v>0</v>
      </c>
      <c r="AT13" s="21"/>
      <c r="AU13" s="21"/>
      <c r="AV13" s="21"/>
      <c r="AW13" s="21"/>
      <c r="AX13" s="33">
        <f t="shared" si="14"/>
        <v>0</v>
      </c>
      <c r="AY13" s="41">
        <f t="shared" si="15"/>
        <v>0</v>
      </c>
      <c r="AZ13" s="21"/>
      <c r="BA13" s="21"/>
      <c r="BB13" s="21"/>
      <c r="BC13" s="21"/>
      <c r="BD13" s="33">
        <f t="shared" si="16"/>
        <v>0</v>
      </c>
      <c r="BE13" s="41">
        <f t="shared" si="17"/>
        <v>0</v>
      </c>
      <c r="BF13" s="21"/>
      <c r="BG13" s="21"/>
      <c r="BH13" s="21"/>
      <c r="BI13" s="21"/>
      <c r="BJ13" s="33">
        <f t="shared" si="18"/>
        <v>0</v>
      </c>
      <c r="BK13" s="41">
        <f t="shared" si="19"/>
        <v>0</v>
      </c>
      <c r="BL13" s="21"/>
      <c r="BM13" s="21"/>
      <c r="BN13" s="21"/>
      <c r="BO13" s="21"/>
      <c r="BP13" s="33">
        <f t="shared" si="20"/>
        <v>0</v>
      </c>
      <c r="BQ13" s="43">
        <f t="shared" si="21"/>
        <v>0</v>
      </c>
      <c r="BR13" s="21"/>
      <c r="BS13" s="21"/>
      <c r="BT13" s="21"/>
      <c r="BU13" s="21"/>
      <c r="BV13" s="33">
        <f t="shared" si="22"/>
        <v>0</v>
      </c>
      <c r="BW13" s="41">
        <f t="shared" si="23"/>
        <v>0</v>
      </c>
      <c r="BX13" s="7">
        <v>5</v>
      </c>
      <c r="BY13" s="20">
        <f t="shared" si="1"/>
        <v>60</v>
      </c>
    </row>
    <row r="14" spans="1:77" ht="16.5">
      <c r="A14">
        <v>14</v>
      </c>
      <c r="B14" s="4" t="s">
        <v>15</v>
      </c>
      <c r="C14" s="63"/>
      <c r="D14" s="44"/>
      <c r="E14" s="44"/>
      <c r="F14" s="44"/>
      <c r="G14" s="44"/>
      <c r="H14" s="44">
        <f t="shared" si="2"/>
        <v>0</v>
      </c>
      <c r="I14" s="44"/>
      <c r="J14" s="44"/>
      <c r="K14" s="44"/>
      <c r="L14" s="44"/>
      <c r="M14" s="44">
        <f t="shared" si="3"/>
        <v>0</v>
      </c>
      <c r="N14" s="37">
        <f t="shared" si="4"/>
        <v>0</v>
      </c>
      <c r="O14" s="21"/>
      <c r="P14" s="21"/>
      <c r="Q14" s="21"/>
      <c r="R14" s="21"/>
      <c r="S14" s="21"/>
      <c r="T14" s="33">
        <f t="shared" si="0"/>
        <v>0</v>
      </c>
      <c r="U14" s="41">
        <f t="shared" si="5"/>
        <v>0</v>
      </c>
      <c r="V14" s="21"/>
      <c r="W14" s="21"/>
      <c r="X14" s="21"/>
      <c r="Y14" s="61"/>
      <c r="Z14" s="33">
        <f t="shared" si="6"/>
        <v>0</v>
      </c>
      <c r="AA14" s="41">
        <f t="shared" si="7"/>
        <v>0</v>
      </c>
      <c r="AB14" s="21"/>
      <c r="AC14" s="21"/>
      <c r="AD14" s="21"/>
      <c r="AE14" s="21"/>
      <c r="AF14" s="33">
        <f t="shared" si="8"/>
        <v>0</v>
      </c>
      <c r="AG14" s="41">
        <f t="shared" si="9"/>
        <v>0</v>
      </c>
      <c r="AH14" s="21"/>
      <c r="AI14" s="21"/>
      <c r="AJ14" s="21"/>
      <c r="AK14" s="21"/>
      <c r="AL14" s="33">
        <f t="shared" si="10"/>
        <v>0</v>
      </c>
      <c r="AM14" s="41">
        <f t="shared" si="11"/>
        <v>0</v>
      </c>
      <c r="AN14" s="21"/>
      <c r="AO14" s="21"/>
      <c r="AP14" s="21"/>
      <c r="AQ14" s="21"/>
      <c r="AR14" s="33">
        <f t="shared" si="12"/>
        <v>0</v>
      </c>
      <c r="AS14" s="41">
        <f t="shared" si="13"/>
        <v>0</v>
      </c>
      <c r="AT14" s="21"/>
      <c r="AU14" s="21"/>
      <c r="AV14" s="21"/>
      <c r="AW14" s="21"/>
      <c r="AX14" s="33">
        <f t="shared" si="14"/>
        <v>0</v>
      </c>
      <c r="AY14" s="41">
        <f t="shared" si="15"/>
        <v>0</v>
      </c>
      <c r="AZ14" s="21"/>
      <c r="BA14" s="21"/>
      <c r="BB14" s="21"/>
      <c r="BC14" s="21"/>
      <c r="BD14" s="33">
        <f t="shared" si="16"/>
        <v>0</v>
      </c>
      <c r="BE14" s="41">
        <f t="shared" si="17"/>
        <v>0</v>
      </c>
      <c r="BF14" s="21"/>
      <c r="BG14" s="21"/>
      <c r="BH14" s="21"/>
      <c r="BI14" s="21"/>
      <c r="BJ14" s="33">
        <f t="shared" si="18"/>
        <v>0</v>
      </c>
      <c r="BK14" s="41">
        <f t="shared" si="19"/>
        <v>0</v>
      </c>
      <c r="BL14" s="21"/>
      <c r="BM14" s="21"/>
      <c r="BN14" s="21"/>
      <c r="BO14" s="21"/>
      <c r="BP14" s="33">
        <f t="shared" si="20"/>
        <v>0</v>
      </c>
      <c r="BQ14" s="43">
        <f t="shared" si="21"/>
        <v>0</v>
      </c>
      <c r="BR14" s="21"/>
      <c r="BS14" s="21"/>
      <c r="BT14" s="21"/>
      <c r="BU14" s="21"/>
      <c r="BV14" s="33">
        <f t="shared" si="22"/>
        <v>0</v>
      </c>
      <c r="BW14" s="41">
        <f t="shared" si="23"/>
        <v>0</v>
      </c>
      <c r="BX14" s="7">
        <v>10</v>
      </c>
      <c r="BY14" s="20">
        <f t="shared" si="1"/>
        <v>120</v>
      </c>
    </row>
    <row r="15" spans="1:77" ht="16.5">
      <c r="A15">
        <v>15</v>
      </c>
      <c r="B15" s="4" t="s">
        <v>0</v>
      </c>
      <c r="C15" s="63"/>
      <c r="D15" s="44"/>
      <c r="E15" s="44"/>
      <c r="F15" s="44"/>
      <c r="G15" s="44"/>
      <c r="H15" s="44">
        <f t="shared" si="2"/>
        <v>0</v>
      </c>
      <c r="I15" s="44"/>
      <c r="J15" s="44"/>
      <c r="K15" s="44"/>
      <c r="L15" s="44"/>
      <c r="M15" s="44">
        <f t="shared" si="3"/>
        <v>0</v>
      </c>
      <c r="N15" s="37">
        <f t="shared" si="4"/>
        <v>0</v>
      </c>
      <c r="O15" s="21"/>
      <c r="P15" s="21"/>
      <c r="Q15" s="21"/>
      <c r="R15" s="21"/>
      <c r="S15" s="21"/>
      <c r="T15" s="33">
        <f t="shared" si="0"/>
        <v>0</v>
      </c>
      <c r="U15" s="41">
        <f t="shared" si="5"/>
        <v>0</v>
      </c>
      <c r="V15" s="21"/>
      <c r="W15" s="21"/>
      <c r="X15" s="21"/>
      <c r="Y15" s="61"/>
      <c r="Z15" s="33">
        <f t="shared" si="6"/>
        <v>0</v>
      </c>
      <c r="AA15" s="41">
        <f t="shared" si="7"/>
        <v>0</v>
      </c>
      <c r="AB15" s="21"/>
      <c r="AC15" s="21"/>
      <c r="AD15" s="21"/>
      <c r="AE15" s="21"/>
      <c r="AF15" s="33">
        <f t="shared" si="8"/>
        <v>0</v>
      </c>
      <c r="AG15" s="41">
        <f t="shared" si="9"/>
        <v>0</v>
      </c>
      <c r="AH15" s="21"/>
      <c r="AI15" s="21"/>
      <c r="AJ15" s="21"/>
      <c r="AK15" s="21"/>
      <c r="AL15" s="33">
        <f t="shared" si="10"/>
        <v>0</v>
      </c>
      <c r="AM15" s="41">
        <f t="shared" si="11"/>
        <v>0</v>
      </c>
      <c r="AN15" s="21"/>
      <c r="AO15" s="21"/>
      <c r="AP15" s="21"/>
      <c r="AQ15" s="21"/>
      <c r="AR15" s="33">
        <f t="shared" si="12"/>
        <v>0</v>
      </c>
      <c r="AS15" s="41">
        <f t="shared" si="13"/>
        <v>0</v>
      </c>
      <c r="AT15" s="21"/>
      <c r="AU15" s="21"/>
      <c r="AV15" s="21"/>
      <c r="AW15" s="21"/>
      <c r="AX15" s="33">
        <f t="shared" si="14"/>
        <v>0</v>
      </c>
      <c r="AY15" s="41">
        <f t="shared" si="15"/>
        <v>0</v>
      </c>
      <c r="AZ15" s="21"/>
      <c r="BA15" s="21"/>
      <c r="BB15" s="21"/>
      <c r="BC15" s="21"/>
      <c r="BD15" s="33">
        <f t="shared" si="16"/>
        <v>0</v>
      </c>
      <c r="BE15" s="41">
        <f t="shared" si="17"/>
        <v>0</v>
      </c>
      <c r="BF15" s="21"/>
      <c r="BG15" s="21"/>
      <c r="BH15" s="21"/>
      <c r="BI15" s="21"/>
      <c r="BJ15" s="33">
        <f t="shared" si="18"/>
        <v>0</v>
      </c>
      <c r="BK15" s="41">
        <f t="shared" si="19"/>
        <v>0</v>
      </c>
      <c r="BL15" s="21"/>
      <c r="BM15" s="21"/>
      <c r="BN15" s="21"/>
      <c r="BO15" s="21"/>
      <c r="BP15" s="33">
        <f t="shared" si="20"/>
        <v>0</v>
      </c>
      <c r="BQ15" s="43">
        <f t="shared" si="21"/>
        <v>0</v>
      </c>
      <c r="BR15" s="21"/>
      <c r="BS15" s="21"/>
      <c r="BT15" s="21"/>
      <c r="BU15" s="21"/>
      <c r="BV15" s="33">
        <f t="shared" si="22"/>
        <v>0</v>
      </c>
      <c r="BW15" s="41">
        <f t="shared" si="23"/>
        <v>0</v>
      </c>
      <c r="BX15" s="7">
        <v>15</v>
      </c>
      <c r="BY15" s="20">
        <f t="shared" si="1"/>
        <v>180</v>
      </c>
    </row>
    <row r="16" spans="1:77" ht="16.5">
      <c r="A16">
        <v>16</v>
      </c>
      <c r="B16" s="4" t="s">
        <v>1</v>
      </c>
      <c r="C16" s="63"/>
      <c r="D16" s="44"/>
      <c r="E16" s="44"/>
      <c r="F16" s="44"/>
      <c r="G16" s="44"/>
      <c r="H16" s="44">
        <f t="shared" si="2"/>
        <v>0</v>
      </c>
      <c r="I16" s="44"/>
      <c r="J16" s="44"/>
      <c r="K16" s="44"/>
      <c r="L16" s="44"/>
      <c r="M16" s="44">
        <f>I16+J16+K16+L16</f>
        <v>0</v>
      </c>
      <c r="N16" s="37">
        <f t="shared" si="4"/>
        <v>0</v>
      </c>
      <c r="O16" s="21"/>
      <c r="P16" s="21"/>
      <c r="Q16" s="21"/>
      <c r="R16" s="21"/>
      <c r="S16" s="21"/>
      <c r="T16" s="33">
        <f t="shared" si="0"/>
        <v>0</v>
      </c>
      <c r="U16" s="41">
        <f t="shared" si="5"/>
        <v>0</v>
      </c>
      <c r="V16" s="21"/>
      <c r="W16" s="21"/>
      <c r="X16" s="21"/>
      <c r="Y16" s="61"/>
      <c r="Z16" s="33">
        <f t="shared" si="6"/>
        <v>0</v>
      </c>
      <c r="AA16" s="41">
        <f t="shared" si="7"/>
        <v>0</v>
      </c>
      <c r="AB16" s="21"/>
      <c r="AC16" s="21"/>
      <c r="AD16" s="21"/>
      <c r="AE16" s="21"/>
      <c r="AF16" s="33">
        <f t="shared" si="8"/>
        <v>0</v>
      </c>
      <c r="AG16" s="41">
        <f t="shared" si="9"/>
        <v>0</v>
      </c>
      <c r="AH16" s="21"/>
      <c r="AI16" s="21"/>
      <c r="AJ16" s="21"/>
      <c r="AK16" s="21"/>
      <c r="AL16" s="33">
        <f t="shared" si="10"/>
        <v>0</v>
      </c>
      <c r="AM16" s="41">
        <f t="shared" si="11"/>
        <v>0</v>
      </c>
      <c r="AN16" s="21"/>
      <c r="AO16" s="21"/>
      <c r="AP16" s="21"/>
      <c r="AQ16" s="21"/>
      <c r="AR16" s="33">
        <f t="shared" si="12"/>
        <v>0</v>
      </c>
      <c r="AS16" s="41">
        <f t="shared" si="13"/>
        <v>0</v>
      </c>
      <c r="AT16" s="21"/>
      <c r="AU16" s="21"/>
      <c r="AV16" s="21"/>
      <c r="AW16" s="21"/>
      <c r="AX16" s="33">
        <f t="shared" si="14"/>
        <v>0</v>
      </c>
      <c r="AY16" s="41">
        <f t="shared" si="15"/>
        <v>0</v>
      </c>
      <c r="AZ16" s="21"/>
      <c r="BA16" s="21"/>
      <c r="BB16" s="21"/>
      <c r="BC16" s="21"/>
      <c r="BD16" s="33">
        <f t="shared" si="16"/>
        <v>0</v>
      </c>
      <c r="BE16" s="41">
        <f t="shared" si="17"/>
        <v>0</v>
      </c>
      <c r="BF16" s="21"/>
      <c r="BG16" s="21"/>
      <c r="BH16" s="21"/>
      <c r="BI16" s="21"/>
      <c r="BJ16" s="33">
        <f t="shared" si="18"/>
        <v>0</v>
      </c>
      <c r="BK16" s="41">
        <f t="shared" si="19"/>
        <v>0</v>
      </c>
      <c r="BL16" s="21"/>
      <c r="BM16" s="21"/>
      <c r="BN16" s="21"/>
      <c r="BO16" s="21"/>
      <c r="BP16" s="33">
        <f t="shared" si="20"/>
        <v>0</v>
      </c>
      <c r="BQ16" s="43">
        <f t="shared" si="21"/>
        <v>0</v>
      </c>
      <c r="BR16" s="21"/>
      <c r="BS16" s="21"/>
      <c r="BT16" s="21"/>
      <c r="BU16" s="21"/>
      <c r="BV16" s="33">
        <f t="shared" si="22"/>
        <v>0</v>
      </c>
      <c r="BW16" s="41">
        <f t="shared" si="23"/>
        <v>0</v>
      </c>
      <c r="BX16" s="7">
        <v>3</v>
      </c>
      <c r="BY16" s="20">
        <f t="shared" si="1"/>
        <v>36</v>
      </c>
    </row>
    <row r="17" spans="1:77" ht="16.5">
      <c r="A17">
        <v>17</v>
      </c>
      <c r="B17" s="4" t="s">
        <v>7</v>
      </c>
      <c r="C17" s="63"/>
      <c r="D17" s="44"/>
      <c r="E17" s="44"/>
      <c r="F17" s="44"/>
      <c r="G17" s="44"/>
      <c r="H17" s="44">
        <f t="shared" si="2"/>
        <v>0</v>
      </c>
      <c r="I17" s="44"/>
      <c r="J17" s="44"/>
      <c r="K17" s="44"/>
      <c r="L17" s="44"/>
      <c r="M17" s="44">
        <f t="shared" si="3"/>
        <v>0</v>
      </c>
      <c r="N17" s="37">
        <f t="shared" si="4"/>
        <v>0</v>
      </c>
      <c r="O17" s="21"/>
      <c r="P17" s="21"/>
      <c r="Q17" s="21"/>
      <c r="R17" s="21"/>
      <c r="S17" s="21"/>
      <c r="T17" s="33">
        <f t="shared" si="0"/>
        <v>0</v>
      </c>
      <c r="U17" s="41">
        <f t="shared" si="5"/>
        <v>0</v>
      </c>
      <c r="V17" s="21"/>
      <c r="W17" s="21"/>
      <c r="X17" s="21"/>
      <c r="Y17" s="61"/>
      <c r="Z17" s="33">
        <f t="shared" si="6"/>
        <v>0</v>
      </c>
      <c r="AA17" s="41">
        <f t="shared" si="7"/>
        <v>0</v>
      </c>
      <c r="AB17" s="21"/>
      <c r="AC17" s="21"/>
      <c r="AD17" s="21"/>
      <c r="AE17" s="21"/>
      <c r="AF17" s="33">
        <f t="shared" si="8"/>
        <v>0</v>
      </c>
      <c r="AG17" s="41">
        <f t="shared" si="9"/>
        <v>0</v>
      </c>
      <c r="AH17" s="21"/>
      <c r="AI17" s="21"/>
      <c r="AJ17" s="21"/>
      <c r="AK17" s="21"/>
      <c r="AL17" s="33">
        <f t="shared" si="10"/>
        <v>0</v>
      </c>
      <c r="AM17" s="41">
        <f t="shared" si="11"/>
        <v>0</v>
      </c>
      <c r="AN17" s="21"/>
      <c r="AO17" s="21"/>
      <c r="AP17" s="21"/>
      <c r="AQ17" s="21"/>
      <c r="AR17" s="33">
        <f t="shared" si="12"/>
        <v>0</v>
      </c>
      <c r="AS17" s="41">
        <f t="shared" si="13"/>
        <v>0</v>
      </c>
      <c r="AT17" s="21"/>
      <c r="AU17" s="21"/>
      <c r="AV17" s="21"/>
      <c r="AW17" s="21"/>
      <c r="AX17" s="33">
        <f t="shared" si="14"/>
        <v>0</v>
      </c>
      <c r="AY17" s="41">
        <f t="shared" si="15"/>
        <v>0</v>
      </c>
      <c r="AZ17" s="21"/>
      <c r="BA17" s="21"/>
      <c r="BB17" s="21"/>
      <c r="BC17" s="21"/>
      <c r="BD17" s="33">
        <f t="shared" si="16"/>
        <v>0</v>
      </c>
      <c r="BE17" s="41">
        <f t="shared" si="17"/>
        <v>0</v>
      </c>
      <c r="BF17" s="21"/>
      <c r="BG17" s="21"/>
      <c r="BH17" s="21"/>
      <c r="BI17" s="21"/>
      <c r="BJ17" s="33">
        <f t="shared" si="18"/>
        <v>0</v>
      </c>
      <c r="BK17" s="41">
        <f t="shared" si="19"/>
        <v>0</v>
      </c>
      <c r="BL17" s="21"/>
      <c r="BM17" s="21"/>
      <c r="BN17" s="21"/>
      <c r="BO17" s="21"/>
      <c r="BP17" s="33">
        <f t="shared" si="20"/>
        <v>0</v>
      </c>
      <c r="BQ17" s="43">
        <f t="shared" si="21"/>
        <v>0</v>
      </c>
      <c r="BR17" s="21"/>
      <c r="BS17" s="21"/>
      <c r="BT17" s="21"/>
      <c r="BU17" s="21"/>
      <c r="BV17" s="33">
        <f t="shared" si="22"/>
        <v>0</v>
      </c>
      <c r="BW17" s="41">
        <f t="shared" si="23"/>
        <v>0</v>
      </c>
      <c r="BX17" s="7">
        <v>15</v>
      </c>
      <c r="BY17" s="20">
        <f t="shared" si="1"/>
        <v>180</v>
      </c>
    </row>
    <row r="18" spans="1:77" ht="16.5">
      <c r="A18">
        <v>18</v>
      </c>
      <c r="B18" s="4" t="s">
        <v>8</v>
      </c>
      <c r="C18" s="63"/>
      <c r="D18" s="44"/>
      <c r="E18" s="44"/>
      <c r="F18" s="44"/>
      <c r="G18" s="44"/>
      <c r="H18" s="44">
        <f t="shared" si="2"/>
        <v>0</v>
      </c>
      <c r="I18" s="44"/>
      <c r="J18" s="44"/>
      <c r="K18" s="44"/>
      <c r="L18" s="44"/>
      <c r="M18" s="44">
        <f t="shared" si="3"/>
        <v>0</v>
      </c>
      <c r="N18" s="37">
        <f t="shared" si="4"/>
        <v>0</v>
      </c>
      <c r="O18" s="21"/>
      <c r="P18" s="21"/>
      <c r="Q18" s="21"/>
      <c r="R18" s="21"/>
      <c r="S18" s="21"/>
      <c r="T18" s="33">
        <f t="shared" si="0"/>
        <v>0</v>
      </c>
      <c r="U18" s="41">
        <f t="shared" si="5"/>
        <v>0</v>
      </c>
      <c r="V18" s="21"/>
      <c r="W18" s="21"/>
      <c r="X18" s="21"/>
      <c r="Y18" s="61"/>
      <c r="Z18" s="33">
        <f t="shared" si="6"/>
        <v>0</v>
      </c>
      <c r="AA18" s="41">
        <f t="shared" si="7"/>
        <v>0</v>
      </c>
      <c r="AB18" s="21"/>
      <c r="AC18" s="21"/>
      <c r="AD18" s="21"/>
      <c r="AE18" s="21"/>
      <c r="AF18" s="33">
        <f t="shared" si="8"/>
        <v>0</v>
      </c>
      <c r="AG18" s="41">
        <f t="shared" si="9"/>
        <v>0</v>
      </c>
      <c r="AH18" s="21"/>
      <c r="AI18" s="21"/>
      <c r="AJ18" s="21"/>
      <c r="AK18" s="21"/>
      <c r="AL18" s="33">
        <f t="shared" si="10"/>
        <v>0</v>
      </c>
      <c r="AM18" s="41">
        <f t="shared" si="11"/>
        <v>0</v>
      </c>
      <c r="AN18" s="21"/>
      <c r="AO18" s="21"/>
      <c r="AP18" s="21"/>
      <c r="AQ18" s="21"/>
      <c r="AR18" s="33">
        <f t="shared" si="12"/>
        <v>0</v>
      </c>
      <c r="AS18" s="41">
        <f t="shared" si="13"/>
        <v>0</v>
      </c>
      <c r="AT18" s="21"/>
      <c r="AU18" s="21"/>
      <c r="AV18" s="21"/>
      <c r="AW18" s="21"/>
      <c r="AX18" s="33">
        <f t="shared" si="14"/>
        <v>0</v>
      </c>
      <c r="AY18" s="41">
        <f t="shared" si="15"/>
        <v>0</v>
      </c>
      <c r="AZ18" s="21"/>
      <c r="BA18" s="21"/>
      <c r="BB18" s="21"/>
      <c r="BC18" s="21"/>
      <c r="BD18" s="33">
        <f t="shared" si="16"/>
        <v>0</v>
      </c>
      <c r="BE18" s="41">
        <f t="shared" si="17"/>
        <v>0</v>
      </c>
      <c r="BF18" s="21"/>
      <c r="BG18" s="21"/>
      <c r="BH18" s="21"/>
      <c r="BI18" s="21"/>
      <c r="BJ18" s="33">
        <f t="shared" si="18"/>
        <v>0</v>
      </c>
      <c r="BK18" s="41">
        <f t="shared" si="19"/>
        <v>0</v>
      </c>
      <c r="BL18" s="21"/>
      <c r="BM18" s="21"/>
      <c r="BN18" s="21"/>
      <c r="BO18" s="21"/>
      <c r="BP18" s="33">
        <f t="shared" si="20"/>
        <v>0</v>
      </c>
      <c r="BQ18" s="43">
        <f t="shared" si="21"/>
        <v>0</v>
      </c>
      <c r="BR18" s="21"/>
      <c r="BS18" s="21"/>
      <c r="BT18" s="21"/>
      <c r="BU18" s="21"/>
      <c r="BV18" s="33">
        <f t="shared" si="22"/>
        <v>0</v>
      </c>
      <c r="BW18" s="41">
        <f t="shared" si="23"/>
        <v>0</v>
      </c>
      <c r="BX18" s="7">
        <v>3</v>
      </c>
      <c r="BY18" s="20">
        <f t="shared" si="1"/>
        <v>36</v>
      </c>
    </row>
    <row r="19" spans="1:77" ht="16.5">
      <c r="A19">
        <v>19</v>
      </c>
      <c r="B19" s="8"/>
      <c r="C19" s="2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8"/>
      <c r="BY19" s="20"/>
    </row>
    <row r="20" spans="1:77" ht="14.25">
      <c r="A20">
        <v>20</v>
      </c>
      <c r="B20" s="4" t="s">
        <v>6</v>
      </c>
      <c r="C20" s="2" t="s">
        <v>27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 t="s">
        <v>9</v>
      </c>
      <c r="P20" s="15" t="s">
        <v>10</v>
      </c>
      <c r="Q20" s="15" t="s">
        <v>11</v>
      </c>
      <c r="R20" s="15" t="s">
        <v>12</v>
      </c>
      <c r="S20" s="15" t="s">
        <v>39</v>
      </c>
      <c r="T20" s="2" t="s">
        <v>28</v>
      </c>
      <c r="U20" s="2"/>
      <c r="V20" s="2" t="s">
        <v>9</v>
      </c>
      <c r="W20" s="2" t="s">
        <v>10</v>
      </c>
      <c r="X20" s="2" t="s">
        <v>11</v>
      </c>
      <c r="Y20" s="2" t="s">
        <v>12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 t="s">
        <v>27</v>
      </c>
      <c r="BY20" s="3" t="s">
        <v>4</v>
      </c>
    </row>
    <row r="21" spans="1:77" ht="16.5">
      <c r="A21">
        <v>21</v>
      </c>
      <c r="B21" s="10">
        <v>0.75</v>
      </c>
      <c r="C21" s="66"/>
      <c r="D21" s="46"/>
      <c r="E21" s="46"/>
      <c r="F21" s="46"/>
      <c r="G21" s="46"/>
      <c r="H21" s="38"/>
      <c r="I21" s="46"/>
      <c r="J21" s="46"/>
      <c r="K21" s="46"/>
      <c r="L21" s="46"/>
      <c r="M21" s="46"/>
      <c r="N21" s="38"/>
      <c r="O21" s="32"/>
      <c r="P21" s="32"/>
      <c r="Q21" s="32"/>
      <c r="R21" s="32"/>
      <c r="S21" s="32"/>
      <c r="T21" s="23"/>
      <c r="U21" s="56"/>
      <c r="V21" s="23"/>
      <c r="W21" s="23"/>
      <c r="X21" s="23"/>
      <c r="Y21" s="23"/>
      <c r="Z21" s="23"/>
      <c r="AA21" s="56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17">
        <f>B21*BX6</f>
        <v>30</v>
      </c>
      <c r="BY21" s="9"/>
    </row>
    <row r="22" spans="1:77" ht="16.5">
      <c r="A22">
        <v>22</v>
      </c>
      <c r="B22" s="11">
        <v>6000</v>
      </c>
      <c r="C22" s="66"/>
      <c r="D22" s="47"/>
      <c r="E22" s="47"/>
      <c r="F22" s="47"/>
      <c r="G22" s="47"/>
      <c r="H22" s="53">
        <f>D22+E22+F22+G22</f>
        <v>0</v>
      </c>
      <c r="I22" s="47"/>
      <c r="J22" s="47"/>
      <c r="K22" s="47"/>
      <c r="L22" s="47"/>
      <c r="M22" s="47">
        <f>I22+J22+K22+L22</f>
        <v>0</v>
      </c>
      <c r="N22" s="52">
        <f>H22+M22</f>
        <v>0</v>
      </c>
      <c r="O22" s="22"/>
      <c r="P22" s="22"/>
      <c r="Q22" s="22"/>
      <c r="R22" s="22"/>
      <c r="S22" s="22"/>
      <c r="T22" s="27">
        <f aca="true" t="shared" si="24" ref="T22:T33">SUM(O22:S22)</f>
        <v>0</v>
      </c>
      <c r="U22" s="57">
        <f>N22+T22</f>
        <v>0</v>
      </c>
      <c r="V22" s="27"/>
      <c r="W22" s="27"/>
      <c r="X22" s="27"/>
      <c r="Y22" s="27"/>
      <c r="Z22" s="27">
        <f>SUM(V22:Y22)</f>
        <v>0</v>
      </c>
      <c r="AA22" s="57">
        <f>U22+Z22</f>
        <v>0</v>
      </c>
      <c r="AB22" s="27"/>
      <c r="AC22" s="27"/>
      <c r="AD22" s="27"/>
      <c r="AE22" s="27"/>
      <c r="AF22" s="27">
        <f>SUM(AB22:AE22)</f>
        <v>0</v>
      </c>
      <c r="AG22" s="57">
        <f>AA22+AF22</f>
        <v>0</v>
      </c>
      <c r="AH22" s="27"/>
      <c r="AI22" s="27"/>
      <c r="AJ22" s="27"/>
      <c r="AK22" s="27"/>
      <c r="AL22" s="27">
        <f>SUM(AH22:AK22)</f>
        <v>0</v>
      </c>
      <c r="AM22" s="57">
        <f>AG22+AL22</f>
        <v>0</v>
      </c>
      <c r="AN22" s="27"/>
      <c r="AO22" s="27"/>
      <c r="AP22" s="27"/>
      <c r="AQ22" s="27"/>
      <c r="AR22" s="27">
        <f>SUM(AN22:AQ22)</f>
        <v>0</v>
      </c>
      <c r="AS22" s="57">
        <f>AM22+AR22</f>
        <v>0</v>
      </c>
      <c r="AT22" s="27"/>
      <c r="AU22" s="27"/>
      <c r="AV22" s="27"/>
      <c r="AW22" s="27"/>
      <c r="AX22" s="27">
        <f>SUM(AT22:AW22)</f>
        <v>0</v>
      </c>
      <c r="AY22" s="57">
        <f>AS22+AX22</f>
        <v>0</v>
      </c>
      <c r="AZ22" s="27"/>
      <c r="BA22" s="27"/>
      <c r="BB22" s="27"/>
      <c r="BC22" s="27"/>
      <c r="BD22" s="27">
        <f>SUM(AZ22:BC22)</f>
        <v>0</v>
      </c>
      <c r="BE22" s="57">
        <f>AY22+BD22</f>
        <v>0</v>
      </c>
      <c r="BF22" s="27"/>
      <c r="BG22" s="27"/>
      <c r="BH22" s="27"/>
      <c r="BI22" s="27"/>
      <c r="BJ22" s="27">
        <f>SUM(BF22:BI22)</f>
        <v>0</v>
      </c>
      <c r="BK22" s="57">
        <f>BE22+BJ22</f>
        <v>0</v>
      </c>
      <c r="BL22" s="27"/>
      <c r="BM22" s="27"/>
      <c r="BN22" s="27"/>
      <c r="BO22" s="27"/>
      <c r="BP22" s="27"/>
      <c r="BQ22" s="57">
        <f>BK22+BP22</f>
        <v>0</v>
      </c>
      <c r="BR22" s="27"/>
      <c r="BS22" s="27"/>
      <c r="BT22" s="27"/>
      <c r="BU22" s="27"/>
      <c r="BV22" s="27">
        <f>SUM(BR22:BU22)</f>
        <v>0</v>
      </c>
      <c r="BW22" s="57">
        <f>BQ22+BV22</f>
        <v>0</v>
      </c>
      <c r="BX22" s="17"/>
      <c r="BY22" s="6">
        <f>BX22*B22*12</f>
        <v>0</v>
      </c>
    </row>
    <row r="23" spans="1:77" ht="16.5">
      <c r="A23">
        <v>23</v>
      </c>
      <c r="B23" s="11">
        <v>5000</v>
      </c>
      <c r="C23" s="66"/>
      <c r="D23" s="47"/>
      <c r="E23" s="47"/>
      <c r="F23" s="47"/>
      <c r="G23" s="47"/>
      <c r="H23" s="53">
        <f aca="true" t="shared" si="25" ref="H23:H30">D23+E23+F23+G23</f>
        <v>0</v>
      </c>
      <c r="I23" s="47"/>
      <c r="J23" s="47"/>
      <c r="K23" s="47"/>
      <c r="L23" s="47"/>
      <c r="M23" s="47">
        <f aca="true" t="shared" si="26" ref="M23:M30">I23+J23+K23+L23</f>
        <v>0</v>
      </c>
      <c r="N23" s="52">
        <f aca="true" t="shared" si="27" ref="N23:N33">H23+M23</f>
        <v>0</v>
      </c>
      <c r="O23" s="22"/>
      <c r="P23" s="22"/>
      <c r="Q23" s="22"/>
      <c r="R23" s="22"/>
      <c r="S23" s="22"/>
      <c r="T23" s="27">
        <f t="shared" si="24"/>
        <v>0</v>
      </c>
      <c r="U23" s="57">
        <f aca="true" t="shared" si="28" ref="U23:U33">N23+T23</f>
        <v>0</v>
      </c>
      <c r="V23" s="27"/>
      <c r="W23" s="27"/>
      <c r="X23" s="27"/>
      <c r="Y23" s="27"/>
      <c r="Z23" s="27">
        <f aca="true" t="shared" si="29" ref="Z23:Z32">SUM(V23:Y23)</f>
        <v>0</v>
      </c>
      <c r="AA23" s="57">
        <f aca="true" t="shared" si="30" ref="AA23:AA33">U23+Z23</f>
        <v>0</v>
      </c>
      <c r="AB23" s="27"/>
      <c r="AC23" s="27"/>
      <c r="AD23" s="27"/>
      <c r="AE23" s="27"/>
      <c r="AF23" s="27">
        <f aca="true" t="shared" si="31" ref="AF23:AF32">SUM(AB23:AE23)</f>
        <v>0</v>
      </c>
      <c r="AG23" s="57">
        <f aca="true" t="shared" si="32" ref="AG23:AG33">AA23+AF23</f>
        <v>0</v>
      </c>
      <c r="AH23" s="27"/>
      <c r="AI23" s="27"/>
      <c r="AJ23" s="27"/>
      <c r="AK23" s="27"/>
      <c r="AL23" s="27">
        <f aca="true" t="shared" si="33" ref="AL23:AL32">SUM(AH23:AK23)</f>
        <v>0</v>
      </c>
      <c r="AM23" s="57">
        <f aca="true" t="shared" si="34" ref="AM23:AM33">AG23+AL23</f>
        <v>0</v>
      </c>
      <c r="AN23" s="27"/>
      <c r="AO23" s="27"/>
      <c r="AP23" s="27"/>
      <c r="AQ23" s="27"/>
      <c r="AR23" s="27">
        <f aca="true" t="shared" si="35" ref="AR23:AR32">SUM(AN23:AQ23)</f>
        <v>0</v>
      </c>
      <c r="AS23" s="57">
        <f aca="true" t="shared" si="36" ref="AS23:AS33">AM23+AR23</f>
        <v>0</v>
      </c>
      <c r="AT23" s="27"/>
      <c r="AU23" s="27"/>
      <c r="AV23" s="27"/>
      <c r="AW23" s="27"/>
      <c r="AX23" s="27">
        <f aca="true" t="shared" si="37" ref="AX23:AX32">SUM(AT23:AW23)</f>
        <v>0</v>
      </c>
      <c r="AY23" s="57">
        <f aca="true" t="shared" si="38" ref="AY23:AY33">AS23+AX23</f>
        <v>0</v>
      </c>
      <c r="AZ23" s="27"/>
      <c r="BA23" s="27"/>
      <c r="BB23" s="27"/>
      <c r="BC23" s="27"/>
      <c r="BD23" s="27">
        <f aca="true" t="shared" si="39" ref="BD23:BD32">SUM(AZ23:BC23)</f>
        <v>0</v>
      </c>
      <c r="BE23" s="57">
        <f aca="true" t="shared" si="40" ref="BE23:BE33">AY23+BD23</f>
        <v>0</v>
      </c>
      <c r="BF23" s="27"/>
      <c r="BG23" s="27"/>
      <c r="BH23" s="27"/>
      <c r="BI23" s="27"/>
      <c r="BJ23" s="27">
        <f aca="true" t="shared" si="41" ref="BJ23:BJ32">SUM(BF23:BI23)</f>
        <v>0</v>
      </c>
      <c r="BK23" s="57">
        <f aca="true" t="shared" si="42" ref="BK23:BK33">BE23+BJ23</f>
        <v>0</v>
      </c>
      <c r="BL23" s="27"/>
      <c r="BM23" s="27"/>
      <c r="BN23" s="27"/>
      <c r="BO23" s="27"/>
      <c r="BP23" s="27"/>
      <c r="BQ23" s="57">
        <f aca="true" t="shared" si="43" ref="BQ23:BQ33">BK23+BP23</f>
        <v>0</v>
      </c>
      <c r="BR23" s="27"/>
      <c r="BS23" s="27"/>
      <c r="BT23" s="27"/>
      <c r="BU23" s="27"/>
      <c r="BV23" s="27">
        <f aca="true" t="shared" si="44" ref="BV23:BV32">SUM(BR23:BU23)</f>
        <v>0</v>
      </c>
      <c r="BW23" s="57">
        <f aca="true" t="shared" si="45" ref="BW23:BW33">BQ23+BV23</f>
        <v>0</v>
      </c>
      <c r="BX23" s="17"/>
      <c r="BY23" s="6">
        <f aca="true" t="shared" si="46" ref="BY23:BY29">BX23*B23</f>
        <v>0</v>
      </c>
    </row>
    <row r="24" spans="1:77" ht="16.5">
      <c r="A24">
        <v>24</v>
      </c>
      <c r="B24" s="11">
        <v>4000</v>
      </c>
      <c r="C24" s="66"/>
      <c r="D24" s="47"/>
      <c r="E24" s="47"/>
      <c r="F24" s="47"/>
      <c r="G24" s="47"/>
      <c r="H24" s="53">
        <f t="shared" si="25"/>
        <v>0</v>
      </c>
      <c r="I24" s="47"/>
      <c r="J24" s="47"/>
      <c r="K24" s="47"/>
      <c r="L24" s="47"/>
      <c r="M24" s="47">
        <f t="shared" si="26"/>
        <v>0</v>
      </c>
      <c r="N24" s="52">
        <f t="shared" si="27"/>
        <v>0</v>
      </c>
      <c r="O24" s="22"/>
      <c r="P24" s="22"/>
      <c r="Q24" s="22"/>
      <c r="R24" s="22"/>
      <c r="S24" s="22"/>
      <c r="T24" s="27">
        <f t="shared" si="24"/>
        <v>0</v>
      </c>
      <c r="U24" s="57">
        <f t="shared" si="28"/>
        <v>0</v>
      </c>
      <c r="V24" s="27"/>
      <c r="W24" s="27"/>
      <c r="X24" s="27"/>
      <c r="Y24" s="27"/>
      <c r="Z24" s="27">
        <f t="shared" si="29"/>
        <v>0</v>
      </c>
      <c r="AA24" s="57">
        <f t="shared" si="30"/>
        <v>0</v>
      </c>
      <c r="AB24" s="27"/>
      <c r="AC24" s="27"/>
      <c r="AD24" s="27"/>
      <c r="AE24" s="27"/>
      <c r="AF24" s="27">
        <f t="shared" si="31"/>
        <v>0</v>
      </c>
      <c r="AG24" s="57">
        <f t="shared" si="32"/>
        <v>0</v>
      </c>
      <c r="AH24" s="27"/>
      <c r="AI24" s="27"/>
      <c r="AJ24" s="27"/>
      <c r="AK24" s="27"/>
      <c r="AL24" s="27">
        <f t="shared" si="33"/>
        <v>0</v>
      </c>
      <c r="AM24" s="57">
        <f t="shared" si="34"/>
        <v>0</v>
      </c>
      <c r="AN24" s="27"/>
      <c r="AO24" s="27"/>
      <c r="AP24" s="27"/>
      <c r="AQ24" s="27"/>
      <c r="AR24" s="27">
        <f t="shared" si="35"/>
        <v>0</v>
      </c>
      <c r="AS24" s="57">
        <f t="shared" si="36"/>
        <v>0</v>
      </c>
      <c r="AT24" s="27"/>
      <c r="AU24" s="27"/>
      <c r="AV24" s="27"/>
      <c r="AW24" s="27"/>
      <c r="AX24" s="27">
        <f t="shared" si="37"/>
        <v>0</v>
      </c>
      <c r="AY24" s="57">
        <f t="shared" si="38"/>
        <v>0</v>
      </c>
      <c r="AZ24" s="27"/>
      <c r="BA24" s="27"/>
      <c r="BB24" s="27"/>
      <c r="BC24" s="27"/>
      <c r="BD24" s="27">
        <f t="shared" si="39"/>
        <v>0</v>
      </c>
      <c r="BE24" s="57">
        <f t="shared" si="40"/>
        <v>0</v>
      </c>
      <c r="BF24" s="27"/>
      <c r="BG24" s="27"/>
      <c r="BH24" s="27"/>
      <c r="BI24" s="27"/>
      <c r="BJ24" s="27">
        <f t="shared" si="41"/>
        <v>0</v>
      </c>
      <c r="BK24" s="57">
        <f t="shared" si="42"/>
        <v>0</v>
      </c>
      <c r="BL24" s="27"/>
      <c r="BM24" s="27"/>
      <c r="BN24" s="27"/>
      <c r="BO24" s="27"/>
      <c r="BP24" s="27"/>
      <c r="BQ24" s="57">
        <f t="shared" si="43"/>
        <v>0</v>
      </c>
      <c r="BR24" s="27"/>
      <c r="BS24" s="27"/>
      <c r="BT24" s="27"/>
      <c r="BU24" s="27"/>
      <c r="BV24" s="27">
        <f t="shared" si="44"/>
        <v>0</v>
      </c>
      <c r="BW24" s="57">
        <f t="shared" si="45"/>
        <v>0</v>
      </c>
      <c r="BX24" s="17"/>
      <c r="BY24" s="6">
        <f t="shared" si="46"/>
        <v>0</v>
      </c>
    </row>
    <row r="25" spans="1:77" ht="16.5">
      <c r="A25">
        <v>25</v>
      </c>
      <c r="B25" s="11">
        <v>3000</v>
      </c>
      <c r="C25" s="67"/>
      <c r="D25" s="47"/>
      <c r="E25" s="47"/>
      <c r="F25" s="47"/>
      <c r="G25" s="47"/>
      <c r="H25" s="53">
        <f t="shared" si="25"/>
        <v>0</v>
      </c>
      <c r="I25" s="47"/>
      <c r="J25" s="47"/>
      <c r="K25" s="47"/>
      <c r="L25" s="47"/>
      <c r="M25" s="47">
        <f t="shared" si="26"/>
        <v>0</v>
      </c>
      <c r="N25" s="52">
        <f t="shared" si="27"/>
        <v>0</v>
      </c>
      <c r="O25" s="22"/>
      <c r="P25" s="22"/>
      <c r="Q25" s="22"/>
      <c r="R25" s="22"/>
      <c r="S25" s="22"/>
      <c r="T25" s="27">
        <f t="shared" si="24"/>
        <v>0</v>
      </c>
      <c r="U25" s="57">
        <f t="shared" si="28"/>
        <v>0</v>
      </c>
      <c r="V25" s="27"/>
      <c r="W25" s="27"/>
      <c r="X25" s="27"/>
      <c r="Y25" s="27"/>
      <c r="Z25" s="27">
        <f t="shared" si="29"/>
        <v>0</v>
      </c>
      <c r="AA25" s="57">
        <f t="shared" si="30"/>
        <v>0</v>
      </c>
      <c r="AB25" s="27"/>
      <c r="AC25" s="27"/>
      <c r="AD25" s="27"/>
      <c r="AE25" s="27"/>
      <c r="AF25" s="27">
        <f t="shared" si="31"/>
        <v>0</v>
      </c>
      <c r="AG25" s="57">
        <f t="shared" si="32"/>
        <v>0</v>
      </c>
      <c r="AH25" s="27"/>
      <c r="AI25" s="27"/>
      <c r="AJ25" s="27"/>
      <c r="AK25" s="27"/>
      <c r="AL25" s="27">
        <f t="shared" si="33"/>
        <v>0</v>
      </c>
      <c r="AM25" s="57">
        <f t="shared" si="34"/>
        <v>0</v>
      </c>
      <c r="AN25" s="27"/>
      <c r="AO25" s="27"/>
      <c r="AP25" s="27"/>
      <c r="AQ25" s="27"/>
      <c r="AR25" s="27">
        <f t="shared" si="35"/>
        <v>0</v>
      </c>
      <c r="AS25" s="57">
        <f t="shared" si="36"/>
        <v>0</v>
      </c>
      <c r="AT25" s="27"/>
      <c r="AU25" s="27"/>
      <c r="AV25" s="27"/>
      <c r="AW25" s="27"/>
      <c r="AX25" s="27">
        <f t="shared" si="37"/>
        <v>0</v>
      </c>
      <c r="AY25" s="57">
        <f t="shared" si="38"/>
        <v>0</v>
      </c>
      <c r="AZ25" s="27"/>
      <c r="BA25" s="27"/>
      <c r="BB25" s="27"/>
      <c r="BC25" s="27"/>
      <c r="BD25" s="27">
        <f t="shared" si="39"/>
        <v>0</v>
      </c>
      <c r="BE25" s="57">
        <f t="shared" si="40"/>
        <v>0</v>
      </c>
      <c r="BF25" s="27"/>
      <c r="BG25" s="27"/>
      <c r="BH25" s="27"/>
      <c r="BI25" s="27"/>
      <c r="BJ25" s="27">
        <f t="shared" si="41"/>
        <v>0</v>
      </c>
      <c r="BK25" s="57">
        <f t="shared" si="42"/>
        <v>0</v>
      </c>
      <c r="BL25" s="27"/>
      <c r="BM25" s="27"/>
      <c r="BN25" s="27"/>
      <c r="BO25" s="27"/>
      <c r="BP25" s="27"/>
      <c r="BQ25" s="57">
        <f t="shared" si="43"/>
        <v>0</v>
      </c>
      <c r="BR25" s="27"/>
      <c r="BS25" s="27"/>
      <c r="BT25" s="27"/>
      <c r="BU25" s="27"/>
      <c r="BV25" s="27">
        <f t="shared" si="44"/>
        <v>0</v>
      </c>
      <c r="BW25" s="57">
        <f t="shared" si="45"/>
        <v>0</v>
      </c>
      <c r="BX25" s="12">
        <v>4</v>
      </c>
      <c r="BY25" s="6">
        <f t="shared" si="46"/>
        <v>12000</v>
      </c>
    </row>
    <row r="26" spans="1:77" ht="16.5">
      <c r="A26">
        <v>26</v>
      </c>
      <c r="B26" s="11">
        <v>2000</v>
      </c>
      <c r="C26" s="67"/>
      <c r="D26" s="47"/>
      <c r="E26" s="47"/>
      <c r="F26" s="47"/>
      <c r="G26" s="47"/>
      <c r="H26" s="53">
        <f t="shared" si="25"/>
        <v>0</v>
      </c>
      <c r="I26" s="47"/>
      <c r="J26" s="47"/>
      <c r="K26" s="47"/>
      <c r="L26" s="47"/>
      <c r="M26" s="47">
        <f t="shared" si="26"/>
        <v>0</v>
      </c>
      <c r="N26" s="52">
        <f t="shared" si="27"/>
        <v>0</v>
      </c>
      <c r="O26" s="22"/>
      <c r="P26" s="22"/>
      <c r="Q26" s="22"/>
      <c r="R26" s="22"/>
      <c r="S26" s="22"/>
      <c r="T26" s="27">
        <f t="shared" si="24"/>
        <v>0</v>
      </c>
      <c r="U26" s="57">
        <f t="shared" si="28"/>
        <v>0</v>
      </c>
      <c r="V26" s="27"/>
      <c r="W26" s="27"/>
      <c r="X26" s="27"/>
      <c r="Y26" s="27"/>
      <c r="Z26" s="27">
        <f t="shared" si="29"/>
        <v>0</v>
      </c>
      <c r="AA26" s="57">
        <f t="shared" si="30"/>
        <v>0</v>
      </c>
      <c r="AB26" s="27"/>
      <c r="AC26" s="27"/>
      <c r="AD26" s="27"/>
      <c r="AE26" s="27"/>
      <c r="AF26" s="27">
        <f t="shared" si="31"/>
        <v>0</v>
      </c>
      <c r="AG26" s="57">
        <f t="shared" si="32"/>
        <v>0</v>
      </c>
      <c r="AH26" s="27"/>
      <c r="AI26" s="27"/>
      <c r="AJ26" s="27"/>
      <c r="AK26" s="27"/>
      <c r="AL26" s="27">
        <f t="shared" si="33"/>
        <v>0</v>
      </c>
      <c r="AM26" s="57">
        <f t="shared" si="34"/>
        <v>0</v>
      </c>
      <c r="AN26" s="27"/>
      <c r="AO26" s="27"/>
      <c r="AP26" s="27"/>
      <c r="AQ26" s="27"/>
      <c r="AR26" s="27">
        <f t="shared" si="35"/>
        <v>0</v>
      </c>
      <c r="AS26" s="57">
        <f t="shared" si="36"/>
        <v>0</v>
      </c>
      <c r="AT26" s="27"/>
      <c r="AU26" s="27"/>
      <c r="AV26" s="27"/>
      <c r="AW26" s="27"/>
      <c r="AX26" s="27">
        <f t="shared" si="37"/>
        <v>0</v>
      </c>
      <c r="AY26" s="57">
        <f t="shared" si="38"/>
        <v>0</v>
      </c>
      <c r="AZ26" s="27"/>
      <c r="BA26" s="27"/>
      <c r="BB26" s="27"/>
      <c r="BC26" s="27"/>
      <c r="BD26" s="27">
        <f t="shared" si="39"/>
        <v>0</v>
      </c>
      <c r="BE26" s="57">
        <f t="shared" si="40"/>
        <v>0</v>
      </c>
      <c r="BF26" s="27"/>
      <c r="BG26" s="27"/>
      <c r="BH26" s="27"/>
      <c r="BI26" s="27"/>
      <c r="BJ26" s="27">
        <f t="shared" si="41"/>
        <v>0</v>
      </c>
      <c r="BK26" s="57">
        <f t="shared" si="42"/>
        <v>0</v>
      </c>
      <c r="BL26" s="27"/>
      <c r="BM26" s="27"/>
      <c r="BN26" s="27"/>
      <c r="BO26" s="27"/>
      <c r="BP26" s="27"/>
      <c r="BQ26" s="57">
        <f t="shared" si="43"/>
        <v>0</v>
      </c>
      <c r="BR26" s="27"/>
      <c r="BS26" s="27"/>
      <c r="BT26" s="27"/>
      <c r="BU26" s="27"/>
      <c r="BV26" s="27">
        <f t="shared" si="44"/>
        <v>0</v>
      </c>
      <c r="BW26" s="57">
        <f t="shared" si="45"/>
        <v>0</v>
      </c>
      <c r="BX26" s="12">
        <v>4</v>
      </c>
      <c r="BY26" s="6">
        <f t="shared" si="46"/>
        <v>8000</v>
      </c>
    </row>
    <row r="27" spans="1:77" ht="16.5">
      <c r="A27">
        <v>27</v>
      </c>
      <c r="B27" s="11">
        <v>1500</v>
      </c>
      <c r="C27" s="67"/>
      <c r="D27" s="47"/>
      <c r="E27" s="47"/>
      <c r="F27" s="47"/>
      <c r="G27" s="47"/>
      <c r="H27" s="53">
        <f t="shared" si="25"/>
        <v>0</v>
      </c>
      <c r="I27" s="47"/>
      <c r="J27" s="47"/>
      <c r="K27" s="47"/>
      <c r="L27" s="47"/>
      <c r="M27" s="47">
        <f t="shared" si="26"/>
        <v>0</v>
      </c>
      <c r="N27" s="52">
        <f t="shared" si="27"/>
        <v>0</v>
      </c>
      <c r="O27" s="22"/>
      <c r="P27" s="22"/>
      <c r="Q27" s="22"/>
      <c r="R27" s="22"/>
      <c r="S27" s="22"/>
      <c r="T27" s="27">
        <f t="shared" si="24"/>
        <v>0</v>
      </c>
      <c r="U27" s="57">
        <f t="shared" si="28"/>
        <v>0</v>
      </c>
      <c r="V27" s="27"/>
      <c r="W27" s="27"/>
      <c r="X27" s="27"/>
      <c r="Y27" s="27"/>
      <c r="Z27" s="27">
        <f t="shared" si="29"/>
        <v>0</v>
      </c>
      <c r="AA27" s="57">
        <f t="shared" si="30"/>
        <v>0</v>
      </c>
      <c r="AB27" s="27"/>
      <c r="AC27" s="27"/>
      <c r="AD27" s="27"/>
      <c r="AE27" s="27"/>
      <c r="AF27" s="27">
        <f t="shared" si="31"/>
        <v>0</v>
      </c>
      <c r="AG27" s="57">
        <f t="shared" si="32"/>
        <v>0</v>
      </c>
      <c r="AH27" s="27"/>
      <c r="AI27" s="27"/>
      <c r="AJ27" s="27"/>
      <c r="AK27" s="27"/>
      <c r="AL27" s="27">
        <f t="shared" si="33"/>
        <v>0</v>
      </c>
      <c r="AM27" s="57">
        <f t="shared" si="34"/>
        <v>0</v>
      </c>
      <c r="AN27" s="27"/>
      <c r="AO27" s="27"/>
      <c r="AP27" s="27"/>
      <c r="AQ27" s="27"/>
      <c r="AR27" s="27">
        <f t="shared" si="35"/>
        <v>0</v>
      </c>
      <c r="AS27" s="57">
        <f t="shared" si="36"/>
        <v>0</v>
      </c>
      <c r="AT27" s="27"/>
      <c r="AU27" s="27"/>
      <c r="AV27" s="27"/>
      <c r="AW27" s="27"/>
      <c r="AX27" s="27">
        <f t="shared" si="37"/>
        <v>0</v>
      </c>
      <c r="AY27" s="57">
        <f t="shared" si="38"/>
        <v>0</v>
      </c>
      <c r="AZ27" s="27"/>
      <c r="BA27" s="27"/>
      <c r="BB27" s="27"/>
      <c r="BC27" s="27"/>
      <c r="BD27" s="27">
        <f t="shared" si="39"/>
        <v>0</v>
      </c>
      <c r="BE27" s="57">
        <f t="shared" si="40"/>
        <v>0</v>
      </c>
      <c r="BF27" s="27"/>
      <c r="BG27" s="27"/>
      <c r="BH27" s="27"/>
      <c r="BI27" s="27"/>
      <c r="BJ27" s="27">
        <f t="shared" si="41"/>
        <v>0</v>
      </c>
      <c r="BK27" s="57">
        <f t="shared" si="42"/>
        <v>0</v>
      </c>
      <c r="BL27" s="27"/>
      <c r="BM27" s="27"/>
      <c r="BN27" s="27"/>
      <c r="BO27" s="27"/>
      <c r="BP27" s="27"/>
      <c r="BQ27" s="57">
        <f t="shared" si="43"/>
        <v>0</v>
      </c>
      <c r="BR27" s="27"/>
      <c r="BS27" s="27"/>
      <c r="BT27" s="27"/>
      <c r="BU27" s="27"/>
      <c r="BV27" s="27">
        <f t="shared" si="44"/>
        <v>0</v>
      </c>
      <c r="BW27" s="57">
        <f t="shared" si="45"/>
        <v>0</v>
      </c>
      <c r="BX27" s="12">
        <v>8</v>
      </c>
      <c r="BY27" s="6">
        <f t="shared" si="46"/>
        <v>12000</v>
      </c>
    </row>
    <row r="28" spans="1:77" ht="16.5">
      <c r="A28">
        <v>28</v>
      </c>
      <c r="B28" s="11">
        <v>1000</v>
      </c>
      <c r="C28" s="67"/>
      <c r="D28" s="47"/>
      <c r="E28" s="47"/>
      <c r="F28" s="47"/>
      <c r="G28" s="47"/>
      <c r="H28" s="53">
        <f t="shared" si="25"/>
        <v>0</v>
      </c>
      <c r="I28" s="47"/>
      <c r="J28" s="47"/>
      <c r="K28" s="47"/>
      <c r="L28" s="47"/>
      <c r="M28" s="47">
        <f t="shared" si="26"/>
        <v>0</v>
      </c>
      <c r="N28" s="52">
        <f t="shared" si="27"/>
        <v>0</v>
      </c>
      <c r="O28" s="22"/>
      <c r="P28" s="22"/>
      <c r="Q28" s="22"/>
      <c r="R28" s="22"/>
      <c r="S28" s="22"/>
      <c r="T28" s="27">
        <f t="shared" si="24"/>
        <v>0</v>
      </c>
      <c r="U28" s="57">
        <f t="shared" si="28"/>
        <v>0</v>
      </c>
      <c r="V28" s="27"/>
      <c r="W28" s="27"/>
      <c r="X28" s="27"/>
      <c r="Y28" s="27"/>
      <c r="Z28" s="27">
        <f t="shared" si="29"/>
        <v>0</v>
      </c>
      <c r="AA28" s="57">
        <f t="shared" si="30"/>
        <v>0</v>
      </c>
      <c r="AB28" s="27"/>
      <c r="AC28" s="27"/>
      <c r="AD28" s="27"/>
      <c r="AE28" s="27"/>
      <c r="AF28" s="27">
        <f t="shared" si="31"/>
        <v>0</v>
      </c>
      <c r="AG28" s="57">
        <f t="shared" si="32"/>
        <v>0</v>
      </c>
      <c r="AH28" s="27"/>
      <c r="AI28" s="27"/>
      <c r="AJ28" s="27"/>
      <c r="AK28" s="27"/>
      <c r="AL28" s="27">
        <f t="shared" si="33"/>
        <v>0</v>
      </c>
      <c r="AM28" s="57">
        <f t="shared" si="34"/>
        <v>0</v>
      </c>
      <c r="AN28" s="27"/>
      <c r="AO28" s="27"/>
      <c r="AP28" s="27"/>
      <c r="AQ28" s="27"/>
      <c r="AR28" s="27">
        <f t="shared" si="35"/>
        <v>0</v>
      </c>
      <c r="AS28" s="57">
        <f t="shared" si="36"/>
        <v>0</v>
      </c>
      <c r="AT28" s="27"/>
      <c r="AU28" s="27"/>
      <c r="AV28" s="27"/>
      <c r="AW28" s="27"/>
      <c r="AX28" s="27">
        <f t="shared" si="37"/>
        <v>0</v>
      </c>
      <c r="AY28" s="57">
        <f t="shared" si="38"/>
        <v>0</v>
      </c>
      <c r="AZ28" s="27"/>
      <c r="BA28" s="27"/>
      <c r="BB28" s="27"/>
      <c r="BC28" s="27"/>
      <c r="BD28" s="27">
        <f t="shared" si="39"/>
        <v>0</v>
      </c>
      <c r="BE28" s="57">
        <f t="shared" si="40"/>
        <v>0</v>
      </c>
      <c r="BF28" s="27"/>
      <c r="BG28" s="27"/>
      <c r="BH28" s="27"/>
      <c r="BI28" s="27"/>
      <c r="BJ28" s="27">
        <f t="shared" si="41"/>
        <v>0</v>
      </c>
      <c r="BK28" s="57">
        <f t="shared" si="42"/>
        <v>0</v>
      </c>
      <c r="BL28" s="27"/>
      <c r="BM28" s="27"/>
      <c r="BN28" s="27"/>
      <c r="BO28" s="27"/>
      <c r="BP28" s="27"/>
      <c r="BQ28" s="57">
        <f t="shared" si="43"/>
        <v>0</v>
      </c>
      <c r="BR28" s="27"/>
      <c r="BS28" s="27"/>
      <c r="BT28" s="27"/>
      <c r="BU28" s="27"/>
      <c r="BV28" s="27">
        <f t="shared" si="44"/>
        <v>0</v>
      </c>
      <c r="BW28" s="57">
        <f t="shared" si="45"/>
        <v>0</v>
      </c>
      <c r="BX28" s="12">
        <v>9</v>
      </c>
      <c r="BY28" s="6">
        <f t="shared" si="46"/>
        <v>9000</v>
      </c>
    </row>
    <row r="29" spans="1:77" ht="16.5">
      <c r="A29">
        <v>29</v>
      </c>
      <c r="B29" s="11">
        <v>600</v>
      </c>
      <c r="C29" s="67"/>
      <c r="D29" s="47"/>
      <c r="E29" s="47"/>
      <c r="F29" s="47"/>
      <c r="G29" s="47"/>
      <c r="H29" s="53">
        <f t="shared" si="25"/>
        <v>0</v>
      </c>
      <c r="I29" s="47"/>
      <c r="J29" s="47"/>
      <c r="K29" s="47"/>
      <c r="L29" s="47"/>
      <c r="M29" s="47">
        <f t="shared" si="26"/>
        <v>0</v>
      </c>
      <c r="N29" s="52">
        <f t="shared" si="27"/>
        <v>0</v>
      </c>
      <c r="O29" s="22"/>
      <c r="P29" s="22"/>
      <c r="Q29" s="22"/>
      <c r="R29" s="22"/>
      <c r="S29" s="22"/>
      <c r="T29" s="27">
        <f t="shared" si="24"/>
        <v>0</v>
      </c>
      <c r="U29" s="57">
        <f t="shared" si="28"/>
        <v>0</v>
      </c>
      <c r="V29" s="27"/>
      <c r="W29" s="27"/>
      <c r="X29" s="27"/>
      <c r="Y29" s="27"/>
      <c r="Z29" s="27">
        <f t="shared" si="29"/>
        <v>0</v>
      </c>
      <c r="AA29" s="57">
        <f t="shared" si="30"/>
        <v>0</v>
      </c>
      <c r="AB29" s="27"/>
      <c r="AC29" s="27"/>
      <c r="AD29" s="27"/>
      <c r="AE29" s="27"/>
      <c r="AF29" s="27">
        <f t="shared" si="31"/>
        <v>0</v>
      </c>
      <c r="AG29" s="57">
        <f t="shared" si="32"/>
        <v>0</v>
      </c>
      <c r="AH29" s="27"/>
      <c r="AI29" s="27"/>
      <c r="AJ29" s="27"/>
      <c r="AK29" s="27"/>
      <c r="AL29" s="27">
        <f t="shared" si="33"/>
        <v>0</v>
      </c>
      <c r="AM29" s="57">
        <f t="shared" si="34"/>
        <v>0</v>
      </c>
      <c r="AN29" s="27"/>
      <c r="AO29" s="27"/>
      <c r="AP29" s="27"/>
      <c r="AQ29" s="27"/>
      <c r="AR29" s="27">
        <f t="shared" si="35"/>
        <v>0</v>
      </c>
      <c r="AS29" s="57">
        <f t="shared" si="36"/>
        <v>0</v>
      </c>
      <c r="AT29" s="27"/>
      <c r="AU29" s="27"/>
      <c r="AV29" s="27"/>
      <c r="AW29" s="27"/>
      <c r="AX29" s="27">
        <f t="shared" si="37"/>
        <v>0</v>
      </c>
      <c r="AY29" s="57">
        <f t="shared" si="38"/>
        <v>0</v>
      </c>
      <c r="AZ29" s="27"/>
      <c r="BA29" s="27"/>
      <c r="BB29" s="27"/>
      <c r="BC29" s="27"/>
      <c r="BD29" s="27">
        <f t="shared" si="39"/>
        <v>0</v>
      </c>
      <c r="BE29" s="57">
        <f t="shared" si="40"/>
        <v>0</v>
      </c>
      <c r="BF29" s="27"/>
      <c r="BG29" s="27"/>
      <c r="BH29" s="27"/>
      <c r="BI29" s="27"/>
      <c r="BJ29" s="27">
        <f t="shared" si="41"/>
        <v>0</v>
      </c>
      <c r="BK29" s="57">
        <f t="shared" si="42"/>
        <v>0</v>
      </c>
      <c r="BL29" s="27"/>
      <c r="BM29" s="27"/>
      <c r="BN29" s="27"/>
      <c r="BO29" s="27"/>
      <c r="BP29" s="27"/>
      <c r="BQ29" s="57">
        <f t="shared" si="43"/>
        <v>0</v>
      </c>
      <c r="BR29" s="27"/>
      <c r="BS29" s="27"/>
      <c r="BT29" s="27"/>
      <c r="BU29" s="27"/>
      <c r="BV29" s="27">
        <f t="shared" si="44"/>
        <v>0</v>
      </c>
      <c r="BW29" s="57">
        <f t="shared" si="45"/>
        <v>0</v>
      </c>
      <c r="BX29" s="12">
        <v>5</v>
      </c>
      <c r="BY29" s="6">
        <f t="shared" si="46"/>
        <v>3000</v>
      </c>
    </row>
    <row r="30" spans="1:77" ht="16.5">
      <c r="A30">
        <v>30</v>
      </c>
      <c r="B30" s="31" t="s">
        <v>40</v>
      </c>
      <c r="C30" s="67"/>
      <c r="D30" s="48"/>
      <c r="E30" s="48"/>
      <c r="F30" s="48"/>
      <c r="G30" s="48"/>
      <c r="H30" s="53">
        <f t="shared" si="25"/>
        <v>0</v>
      </c>
      <c r="I30" s="48"/>
      <c r="J30" s="48"/>
      <c r="K30" s="48"/>
      <c r="L30" s="48"/>
      <c r="M30" s="47">
        <f t="shared" si="26"/>
        <v>0</v>
      </c>
      <c r="N30" s="52">
        <f t="shared" si="27"/>
        <v>0</v>
      </c>
      <c r="O30" s="22"/>
      <c r="P30" s="22"/>
      <c r="Q30" s="22"/>
      <c r="R30" s="22"/>
      <c r="S30" s="22"/>
      <c r="T30" s="27">
        <f t="shared" si="24"/>
        <v>0</v>
      </c>
      <c r="U30" s="57">
        <f t="shared" si="28"/>
        <v>0</v>
      </c>
      <c r="V30" s="27"/>
      <c r="W30" s="27"/>
      <c r="X30" s="27"/>
      <c r="Y30" s="27"/>
      <c r="Z30" s="27">
        <f t="shared" si="29"/>
        <v>0</v>
      </c>
      <c r="AA30" s="57">
        <f t="shared" si="30"/>
        <v>0</v>
      </c>
      <c r="AB30" s="27"/>
      <c r="AC30" s="27"/>
      <c r="AD30" s="27"/>
      <c r="AE30" s="27"/>
      <c r="AF30" s="27">
        <f t="shared" si="31"/>
        <v>0</v>
      </c>
      <c r="AG30" s="57">
        <f t="shared" si="32"/>
        <v>0</v>
      </c>
      <c r="AH30" s="27"/>
      <c r="AI30" s="27"/>
      <c r="AJ30" s="27"/>
      <c r="AK30" s="27"/>
      <c r="AL30" s="27">
        <f t="shared" si="33"/>
        <v>0</v>
      </c>
      <c r="AM30" s="57">
        <f t="shared" si="34"/>
        <v>0</v>
      </c>
      <c r="AN30" s="27"/>
      <c r="AO30" s="27"/>
      <c r="AP30" s="27"/>
      <c r="AQ30" s="27"/>
      <c r="AR30" s="27">
        <f t="shared" si="35"/>
        <v>0</v>
      </c>
      <c r="AS30" s="57">
        <f t="shared" si="36"/>
        <v>0</v>
      </c>
      <c r="AT30" s="27"/>
      <c r="AU30" s="27"/>
      <c r="AV30" s="27"/>
      <c r="AW30" s="27"/>
      <c r="AX30" s="27">
        <f t="shared" si="37"/>
        <v>0</v>
      </c>
      <c r="AY30" s="57">
        <f t="shared" si="38"/>
        <v>0</v>
      </c>
      <c r="AZ30" s="27"/>
      <c r="BA30" s="27"/>
      <c r="BB30" s="27"/>
      <c r="BC30" s="27"/>
      <c r="BD30" s="27">
        <f t="shared" si="39"/>
        <v>0</v>
      </c>
      <c r="BE30" s="57">
        <f t="shared" si="40"/>
        <v>0</v>
      </c>
      <c r="BF30" s="27"/>
      <c r="BG30" s="27"/>
      <c r="BH30" s="27"/>
      <c r="BI30" s="27"/>
      <c r="BJ30" s="27">
        <f t="shared" si="41"/>
        <v>0</v>
      </c>
      <c r="BK30" s="57">
        <f t="shared" si="42"/>
        <v>0</v>
      </c>
      <c r="BL30" s="27"/>
      <c r="BM30" s="27"/>
      <c r="BN30" s="27"/>
      <c r="BO30" s="27"/>
      <c r="BP30" s="27"/>
      <c r="BQ30" s="57">
        <f t="shared" si="43"/>
        <v>0</v>
      </c>
      <c r="BR30" s="27"/>
      <c r="BS30" s="27"/>
      <c r="BT30" s="27"/>
      <c r="BU30" s="27"/>
      <c r="BV30" s="27">
        <f t="shared" si="44"/>
        <v>0</v>
      </c>
      <c r="BW30" s="57">
        <f t="shared" si="45"/>
        <v>0</v>
      </c>
      <c r="BX30" s="12"/>
      <c r="BY30" s="6"/>
    </row>
    <row r="31" spans="1:77" ht="16.5">
      <c r="A31">
        <v>31</v>
      </c>
      <c r="B31" s="4" t="s">
        <v>16</v>
      </c>
      <c r="C31" s="67"/>
      <c r="D31" s="47">
        <f>SUM(D22:D30)</f>
        <v>0</v>
      </c>
      <c r="E31" s="47">
        <f>SUM(E22:E30)</f>
        <v>0</v>
      </c>
      <c r="F31" s="47">
        <f>SUM(F22:F30)</f>
        <v>0</v>
      </c>
      <c r="G31" s="47">
        <f>SUM(G22:G30)</f>
        <v>0</v>
      </c>
      <c r="H31" s="25">
        <f>D31+E31+F31+G31</f>
        <v>0</v>
      </c>
      <c r="I31" s="47">
        <f>SUM(I22:I30)</f>
        <v>0</v>
      </c>
      <c r="J31" s="47">
        <f>SUM(J22:J30)</f>
        <v>0</v>
      </c>
      <c r="K31" s="47">
        <f>SUM(K22:K30)</f>
        <v>0</v>
      </c>
      <c r="L31" s="47">
        <f>SUM(L22:L30)</f>
        <v>0</v>
      </c>
      <c r="M31" s="25">
        <f>SUM(I31:L31)</f>
        <v>0</v>
      </c>
      <c r="N31" s="55">
        <f t="shared" si="27"/>
        <v>0</v>
      </c>
      <c r="O31" s="24">
        <f>SUM(O22:O30)</f>
        <v>0</v>
      </c>
      <c r="P31" s="24">
        <f>SUM(P22:P30)</f>
        <v>0</v>
      </c>
      <c r="Q31" s="24">
        <f>SUM(Q22:Q30)</f>
        <v>0</v>
      </c>
      <c r="R31" s="24">
        <f>SUM(R22:R30)</f>
        <v>0</v>
      </c>
      <c r="S31" s="24">
        <f>SUM(S22:S30)</f>
        <v>0</v>
      </c>
      <c r="T31" s="26">
        <f t="shared" si="24"/>
        <v>0</v>
      </c>
      <c r="U31" s="58">
        <f t="shared" si="28"/>
        <v>0</v>
      </c>
      <c r="V31" s="36">
        <f>SUM(V22:V30)</f>
        <v>0</v>
      </c>
      <c r="W31" s="36">
        <f>SUM(W22:W30)</f>
        <v>0</v>
      </c>
      <c r="X31" s="36">
        <f>SUM(X22:X30)</f>
        <v>0</v>
      </c>
      <c r="Y31" s="36">
        <f>SUM(Y22:Y30)</f>
        <v>0</v>
      </c>
      <c r="Z31" s="26">
        <f>SUM(V31:Y31)</f>
        <v>0</v>
      </c>
      <c r="AA31" s="58">
        <f t="shared" si="30"/>
        <v>0</v>
      </c>
      <c r="AB31" s="36">
        <f>SUM(AB22:AB30)</f>
        <v>0</v>
      </c>
      <c r="AC31" s="36">
        <f>SUM(AC22:AC30)</f>
        <v>0</v>
      </c>
      <c r="AD31" s="36">
        <f>SUM(AD22:AD30)</f>
        <v>0</v>
      </c>
      <c r="AE31" s="36">
        <f>SUM(AE22:AE30)</f>
        <v>0</v>
      </c>
      <c r="AF31" s="26">
        <f>SUM(AB31:AE31)</f>
        <v>0</v>
      </c>
      <c r="AG31" s="58">
        <f t="shared" si="32"/>
        <v>0</v>
      </c>
      <c r="AH31" s="36"/>
      <c r="AI31" s="36"/>
      <c r="AJ31" s="36"/>
      <c r="AK31" s="36"/>
      <c r="AL31" s="26">
        <f>SUM(AH31:AK31)</f>
        <v>0</v>
      </c>
      <c r="AM31" s="58">
        <f t="shared" si="34"/>
        <v>0</v>
      </c>
      <c r="AN31" s="36"/>
      <c r="AO31" s="36"/>
      <c r="AP31" s="36"/>
      <c r="AQ31" s="36"/>
      <c r="AR31" s="26">
        <f>SUM(AN31:AQ31)</f>
        <v>0</v>
      </c>
      <c r="AS31" s="58">
        <f t="shared" si="36"/>
        <v>0</v>
      </c>
      <c r="AT31" s="36"/>
      <c r="AU31" s="36"/>
      <c r="AV31" s="36"/>
      <c r="AW31" s="36"/>
      <c r="AX31" s="26">
        <f>SUM(AT31:AW31)</f>
        <v>0</v>
      </c>
      <c r="AY31" s="58">
        <f t="shared" si="38"/>
        <v>0</v>
      </c>
      <c r="AZ31" s="36"/>
      <c r="BA31" s="36"/>
      <c r="BB31" s="36"/>
      <c r="BC31" s="36"/>
      <c r="BD31" s="26">
        <f>SUM(AZ31:BC31)</f>
        <v>0</v>
      </c>
      <c r="BE31" s="58">
        <f t="shared" si="40"/>
        <v>0</v>
      </c>
      <c r="BF31" s="36"/>
      <c r="BG31" s="36"/>
      <c r="BH31" s="36"/>
      <c r="BI31" s="36"/>
      <c r="BJ31" s="26">
        <f>SUM(BF31:BI31)</f>
        <v>0</v>
      </c>
      <c r="BK31" s="58">
        <f t="shared" si="42"/>
        <v>0</v>
      </c>
      <c r="BL31" s="36"/>
      <c r="BM31" s="36"/>
      <c r="BN31" s="36"/>
      <c r="BO31" s="36"/>
      <c r="BP31" s="26"/>
      <c r="BQ31" s="58">
        <f t="shared" si="43"/>
        <v>0</v>
      </c>
      <c r="BR31" s="36"/>
      <c r="BS31" s="36"/>
      <c r="BT31" s="36"/>
      <c r="BU31" s="36"/>
      <c r="BV31" s="26">
        <f>SUM(BR31:BU31)</f>
        <v>0</v>
      </c>
      <c r="BW31" s="58">
        <f t="shared" si="45"/>
        <v>0</v>
      </c>
      <c r="BX31" s="13">
        <f>SUM(BX25:BX29)</f>
        <v>30</v>
      </c>
      <c r="BY31" s="14">
        <f>SUM(BY25:BY29)</f>
        <v>44000</v>
      </c>
    </row>
    <row r="32" spans="1:77" ht="16.5">
      <c r="A32">
        <v>32</v>
      </c>
      <c r="B32" s="4" t="s">
        <v>21</v>
      </c>
      <c r="C32" s="67"/>
      <c r="D32" s="47">
        <v>0</v>
      </c>
      <c r="E32" s="47">
        <v>0</v>
      </c>
      <c r="F32" s="47">
        <v>0</v>
      </c>
      <c r="G32" s="47">
        <v>0</v>
      </c>
      <c r="H32" s="25">
        <f>D32+E32+F32+G32</f>
        <v>0</v>
      </c>
      <c r="I32" s="47">
        <v>0</v>
      </c>
      <c r="J32" s="47">
        <v>0</v>
      </c>
      <c r="K32" s="47">
        <v>0</v>
      </c>
      <c r="L32" s="47">
        <v>0</v>
      </c>
      <c r="M32" s="25">
        <f>SUM(I32:L32)</f>
        <v>0</v>
      </c>
      <c r="N32" s="55">
        <f t="shared" si="27"/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6">
        <f t="shared" si="24"/>
        <v>0</v>
      </c>
      <c r="U32" s="58">
        <f t="shared" si="28"/>
        <v>0</v>
      </c>
      <c r="V32" s="36">
        <v>0</v>
      </c>
      <c r="W32" s="36">
        <v>0</v>
      </c>
      <c r="X32" s="36">
        <v>0</v>
      </c>
      <c r="Y32" s="36">
        <v>0</v>
      </c>
      <c r="Z32" s="26">
        <f t="shared" si="29"/>
        <v>0</v>
      </c>
      <c r="AA32" s="58">
        <f t="shared" si="30"/>
        <v>0</v>
      </c>
      <c r="AB32" s="36"/>
      <c r="AC32" s="36"/>
      <c r="AD32" s="36"/>
      <c r="AE32" s="36"/>
      <c r="AF32" s="26">
        <f t="shared" si="31"/>
        <v>0</v>
      </c>
      <c r="AG32" s="58">
        <f t="shared" si="32"/>
        <v>0</v>
      </c>
      <c r="AH32" s="36"/>
      <c r="AI32" s="36"/>
      <c r="AJ32" s="36"/>
      <c r="AK32" s="36"/>
      <c r="AL32" s="26">
        <f t="shared" si="33"/>
        <v>0</v>
      </c>
      <c r="AM32" s="58">
        <f t="shared" si="34"/>
        <v>0</v>
      </c>
      <c r="AN32" s="36"/>
      <c r="AO32" s="36"/>
      <c r="AP32" s="36"/>
      <c r="AQ32" s="36"/>
      <c r="AR32" s="26">
        <f t="shared" si="35"/>
        <v>0</v>
      </c>
      <c r="AS32" s="58">
        <f t="shared" si="36"/>
        <v>0</v>
      </c>
      <c r="AT32" s="36"/>
      <c r="AU32" s="36"/>
      <c r="AV32" s="36"/>
      <c r="AW32" s="36"/>
      <c r="AX32" s="26">
        <f t="shared" si="37"/>
        <v>0</v>
      </c>
      <c r="AY32" s="58">
        <f t="shared" si="38"/>
        <v>0</v>
      </c>
      <c r="AZ32" s="36"/>
      <c r="BA32" s="36"/>
      <c r="BB32" s="36"/>
      <c r="BC32" s="36"/>
      <c r="BD32" s="26">
        <f t="shared" si="39"/>
        <v>0</v>
      </c>
      <c r="BE32" s="58">
        <f t="shared" si="40"/>
        <v>0</v>
      </c>
      <c r="BF32" s="36"/>
      <c r="BG32" s="36"/>
      <c r="BH32" s="36"/>
      <c r="BI32" s="36"/>
      <c r="BJ32" s="26">
        <f t="shared" si="41"/>
        <v>0</v>
      </c>
      <c r="BK32" s="58">
        <f t="shared" si="42"/>
        <v>0</v>
      </c>
      <c r="BL32" s="36"/>
      <c r="BM32" s="36"/>
      <c r="BN32" s="36"/>
      <c r="BO32" s="36"/>
      <c r="BP32" s="26"/>
      <c r="BQ32" s="58">
        <f t="shared" si="43"/>
        <v>0</v>
      </c>
      <c r="BR32" s="36"/>
      <c r="BS32" s="36"/>
      <c r="BT32" s="36"/>
      <c r="BU32" s="36"/>
      <c r="BV32" s="26">
        <f t="shared" si="44"/>
        <v>0</v>
      </c>
      <c r="BW32" s="58">
        <f t="shared" si="45"/>
        <v>0</v>
      </c>
      <c r="BX32" s="13">
        <v>6</v>
      </c>
      <c r="BY32" s="14">
        <v>6000</v>
      </c>
    </row>
    <row r="33" spans="1:77" ht="16.5">
      <c r="A33">
        <v>33</v>
      </c>
      <c r="B33" s="4" t="s">
        <v>22</v>
      </c>
      <c r="C33" s="68"/>
      <c r="D33" s="25">
        <f>SUM(D32)</f>
        <v>0</v>
      </c>
      <c r="E33" s="25">
        <f>SUM(E32)</f>
        <v>0</v>
      </c>
      <c r="F33" s="25">
        <f>SUM(F32)</f>
        <v>0</v>
      </c>
      <c r="G33" s="25">
        <f>SUM(G32)</f>
        <v>0</v>
      </c>
      <c r="H33" s="25">
        <f>H31+H32</f>
        <v>0</v>
      </c>
      <c r="I33" s="49">
        <f>SUM(I31:I32)</f>
        <v>0</v>
      </c>
      <c r="J33" s="49">
        <f>SUM(J31:J32)</f>
        <v>0</v>
      </c>
      <c r="K33" s="49">
        <f>SUM(K31:K32)</f>
        <v>0</v>
      </c>
      <c r="L33" s="49">
        <f>SUM(L31:L32)</f>
        <v>0</v>
      </c>
      <c r="M33" s="25">
        <f>SUM(I33:L33)</f>
        <v>0</v>
      </c>
      <c r="N33" s="55">
        <f t="shared" si="27"/>
        <v>0</v>
      </c>
      <c r="O33" s="25">
        <f>O31+O32</f>
        <v>0</v>
      </c>
      <c r="P33" s="25">
        <f>P31+P32</f>
        <v>0</v>
      </c>
      <c r="Q33" s="25">
        <f>Q31+Q32</f>
        <v>0</v>
      </c>
      <c r="R33" s="25">
        <f>R31+R32</f>
        <v>0</v>
      </c>
      <c r="S33" s="25">
        <f>S31+S32</f>
        <v>0</v>
      </c>
      <c r="T33" s="26">
        <f t="shared" si="24"/>
        <v>0</v>
      </c>
      <c r="U33" s="58">
        <f t="shared" si="28"/>
        <v>0</v>
      </c>
      <c r="V33" s="26">
        <f aca="true" t="shared" si="47" ref="V33:AE33">V31+V32</f>
        <v>0</v>
      </c>
      <c r="W33" s="26">
        <f t="shared" si="47"/>
        <v>0</v>
      </c>
      <c r="X33" s="26">
        <f t="shared" si="47"/>
        <v>0</v>
      </c>
      <c r="Y33" s="26">
        <f t="shared" si="47"/>
        <v>0</v>
      </c>
      <c r="Z33" s="26">
        <f t="shared" si="47"/>
        <v>0</v>
      </c>
      <c r="AA33" s="58">
        <f t="shared" si="30"/>
        <v>0</v>
      </c>
      <c r="AB33" s="26">
        <f t="shared" si="47"/>
        <v>0</v>
      </c>
      <c r="AC33" s="26">
        <f t="shared" si="47"/>
        <v>0</v>
      </c>
      <c r="AD33" s="26">
        <f t="shared" si="47"/>
        <v>0</v>
      </c>
      <c r="AE33" s="26">
        <f t="shared" si="47"/>
        <v>0</v>
      </c>
      <c r="AF33" s="26">
        <f>AF31+AF32</f>
        <v>0</v>
      </c>
      <c r="AG33" s="58">
        <f t="shared" si="32"/>
        <v>0</v>
      </c>
      <c r="AH33" s="26"/>
      <c r="AI33" s="26"/>
      <c r="AJ33" s="26"/>
      <c r="AK33" s="26"/>
      <c r="AL33" s="26">
        <f>AL31+AL32</f>
        <v>0</v>
      </c>
      <c r="AM33" s="58">
        <f t="shared" si="34"/>
        <v>0</v>
      </c>
      <c r="AN33" s="26"/>
      <c r="AO33" s="26"/>
      <c r="AP33" s="26"/>
      <c r="AQ33" s="26"/>
      <c r="AR33" s="26">
        <f>AR31+AR32</f>
        <v>0</v>
      </c>
      <c r="AS33" s="58">
        <f t="shared" si="36"/>
        <v>0</v>
      </c>
      <c r="AT33" s="26"/>
      <c r="AU33" s="26"/>
      <c r="AV33" s="26"/>
      <c r="AW33" s="26"/>
      <c r="AX33" s="26">
        <f>AX31+AX32</f>
        <v>0</v>
      </c>
      <c r="AY33" s="58">
        <f t="shared" si="38"/>
        <v>0</v>
      </c>
      <c r="AZ33" s="26"/>
      <c r="BA33" s="26"/>
      <c r="BB33" s="26"/>
      <c r="BC33" s="26"/>
      <c r="BD33" s="26">
        <f>BD31+BD32</f>
        <v>0</v>
      </c>
      <c r="BE33" s="58">
        <f t="shared" si="40"/>
        <v>0</v>
      </c>
      <c r="BF33" s="26"/>
      <c r="BG33" s="26"/>
      <c r="BH33" s="26"/>
      <c r="BI33" s="26"/>
      <c r="BJ33" s="26">
        <f>BJ31+BJ32</f>
        <v>0</v>
      </c>
      <c r="BK33" s="58">
        <f t="shared" si="42"/>
        <v>0</v>
      </c>
      <c r="BL33" s="26"/>
      <c r="BM33" s="26"/>
      <c r="BN33" s="26"/>
      <c r="BO33" s="26"/>
      <c r="BP33" s="26"/>
      <c r="BQ33" s="58">
        <f t="shared" si="43"/>
        <v>0</v>
      </c>
      <c r="BR33" s="26"/>
      <c r="BS33" s="26"/>
      <c r="BT33" s="26"/>
      <c r="BU33" s="26"/>
      <c r="BV33" s="26">
        <f>BV31+BV32</f>
        <v>0</v>
      </c>
      <c r="BW33" s="58">
        <f t="shared" si="45"/>
        <v>0</v>
      </c>
      <c r="BX33" s="26">
        <f>BX31+BX32</f>
        <v>36</v>
      </c>
      <c r="BY33" s="14">
        <f>BY32+BY31</f>
        <v>50000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Sebastian Schmelzer</cp:lastModifiedBy>
  <cp:lastPrinted>2012-11-05T13:23:55Z</cp:lastPrinted>
  <dcterms:created xsi:type="dcterms:W3CDTF">2012-01-01T10:18:30Z</dcterms:created>
  <dcterms:modified xsi:type="dcterms:W3CDTF">2012-11-05T13:26:57Z</dcterms:modified>
  <cp:category/>
  <cp:version/>
  <cp:contentType/>
  <cp:contentStatus/>
</cp:coreProperties>
</file>