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christine.heller\OneDrive - hairfree GmbH\Desktop\"/>
    </mc:Choice>
  </mc:AlternateContent>
  <xr:revisionPtr revIDLastSave="36" documentId="11_13607A19D66FED03FAAD181DACDD1077AEF005C3" xr6:coauthVersionLast="41" xr6:coauthVersionMax="41" xr10:uidLastSave="{009E0129-9194-4A02-A3F8-C9EBD379ACEF}"/>
  <bookViews>
    <workbookView xWindow="-108" yWindow="-108" windowWidth="23256" windowHeight="12576" tabRatio="804" firstSheet="8" activeTab="17" xr2:uid="{00000000-000D-0000-FFFF-FFFF00000000}"/>
  </bookViews>
  <sheets>
    <sheet name="Promotion Jahreskalender" sheetId="9" r:id="rId1"/>
    <sheet name="Personalübersicht" sheetId="10" r:id="rId2"/>
    <sheet name="Ansprechpartner" sheetId="8" r:id="rId3"/>
    <sheet name="Leadrechner" sheetId="11" r:id="rId4"/>
    <sheet name="Januar_20" sheetId="3" r:id="rId5"/>
    <sheet name="Februar_20" sheetId="5" r:id="rId6"/>
    <sheet name="März_20" sheetId="6" r:id="rId7"/>
    <sheet name="April_20" sheetId="7" r:id="rId8"/>
    <sheet name="Mai_20" sheetId="12" r:id="rId9"/>
    <sheet name="Juni_20" sheetId="13" r:id="rId10"/>
    <sheet name="Juli_20" sheetId="14" r:id="rId11"/>
    <sheet name="August_20" sheetId="15" r:id="rId12"/>
    <sheet name="September_20" sheetId="16" r:id="rId13"/>
    <sheet name="Oktober_20" sheetId="17" r:id="rId14"/>
    <sheet name="November_20" sheetId="18" r:id="rId15"/>
    <sheet name="Dezember_20" sheetId="20" r:id="rId16"/>
    <sheet name="Wochenüberblick" sheetId="2" r:id="rId17"/>
    <sheet name="Jahresüberblick" sheetId="21" r:id="rId18"/>
    <sheet name="Datensatz" sheetId="4" r:id="rId1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0" l="1"/>
  <c r="H6" i="18"/>
  <c r="H5" i="18"/>
  <c r="H25" i="18"/>
  <c r="B25" i="20"/>
  <c r="A1" i="20"/>
  <c r="H4" i="5"/>
  <c r="B4" i="6"/>
  <c r="F15" i="15"/>
  <c r="F28" i="15"/>
  <c r="F27" i="15"/>
  <c r="F26" i="15"/>
  <c r="F25" i="15"/>
  <c r="G15" i="15"/>
  <c r="G28" i="15"/>
  <c r="G27" i="15"/>
  <c r="G26" i="15"/>
  <c r="G25" i="15"/>
  <c r="G15" i="17"/>
  <c r="G28" i="17"/>
  <c r="G27" i="17"/>
  <c r="G26" i="17"/>
  <c r="G25" i="17"/>
  <c r="H8" i="17"/>
  <c r="D15" i="17"/>
  <c r="E15" i="17"/>
  <c r="F15" i="17"/>
  <c r="H15" i="17"/>
  <c r="H28" i="17"/>
  <c r="K28" i="4"/>
  <c r="H11" i="17"/>
  <c r="H13" i="17"/>
  <c r="H14" i="17"/>
  <c r="H27" i="17"/>
  <c r="K27" i="4"/>
  <c r="H7" i="17"/>
  <c r="H26" i="17"/>
  <c r="K26" i="4"/>
  <c r="H5" i="17"/>
  <c r="H6" i="17"/>
  <c r="H25" i="17"/>
  <c r="K25" i="4"/>
  <c r="H23" i="17"/>
  <c r="K23" i="4"/>
  <c r="H22" i="17"/>
  <c r="K22" i="4"/>
  <c r="H21" i="17"/>
  <c r="K21" i="4"/>
  <c r="H20" i="17"/>
  <c r="K20" i="4"/>
  <c r="H19" i="17"/>
  <c r="K19" i="4"/>
  <c r="H18" i="17"/>
  <c r="K18" i="4"/>
  <c r="H17" i="17"/>
  <c r="K17" i="4"/>
  <c r="H16" i="17"/>
  <c r="K16" i="4"/>
  <c r="K15" i="4"/>
  <c r="K14" i="4"/>
  <c r="K13" i="4"/>
  <c r="H12" i="17"/>
  <c r="K12" i="4"/>
  <c r="K11" i="4"/>
  <c r="H10" i="17"/>
  <c r="K10" i="4"/>
  <c r="H9" i="17"/>
  <c r="K9" i="4"/>
  <c r="K8" i="4"/>
  <c r="K7" i="4"/>
  <c r="K6" i="4"/>
  <c r="K5" i="4"/>
  <c r="H4" i="17"/>
  <c r="K4" i="4"/>
  <c r="H3" i="17"/>
  <c r="K3" i="4"/>
  <c r="H2" i="17"/>
  <c r="K2" i="4"/>
  <c r="K1" i="4"/>
  <c r="H8" i="14"/>
  <c r="D15" i="14"/>
  <c r="E15" i="14"/>
  <c r="F15" i="14"/>
  <c r="G15" i="14"/>
  <c r="H15" i="14"/>
  <c r="H28" i="14"/>
  <c r="H28" i="4"/>
  <c r="H11" i="14"/>
  <c r="H13" i="14"/>
  <c r="H14" i="14"/>
  <c r="H27" i="14"/>
  <c r="H27" i="4"/>
  <c r="H7" i="14"/>
  <c r="H26" i="14"/>
  <c r="H26" i="4"/>
  <c r="H5" i="14"/>
  <c r="H6" i="14"/>
  <c r="H25" i="14"/>
  <c r="H25" i="4"/>
  <c r="H23" i="14"/>
  <c r="H23" i="4"/>
  <c r="H22" i="14"/>
  <c r="H22" i="4"/>
  <c r="H21" i="14"/>
  <c r="H21" i="4"/>
  <c r="H20" i="14"/>
  <c r="H20" i="4"/>
  <c r="H19" i="14"/>
  <c r="H19" i="4"/>
  <c r="H18" i="14"/>
  <c r="H18" i="4"/>
  <c r="H17" i="14"/>
  <c r="H17" i="4"/>
  <c r="H16" i="14"/>
  <c r="H16" i="4"/>
  <c r="H15" i="4"/>
  <c r="H14" i="4"/>
  <c r="H13" i="4"/>
  <c r="H12" i="14"/>
  <c r="H12" i="4"/>
  <c r="H11" i="4"/>
  <c r="H10" i="14"/>
  <c r="H10" i="4"/>
  <c r="H9" i="14"/>
  <c r="H9" i="4"/>
  <c r="H8" i="4"/>
  <c r="H7" i="4"/>
  <c r="H6" i="4"/>
  <c r="H5" i="4"/>
  <c r="H4" i="14"/>
  <c r="H4" i="4"/>
  <c r="H3" i="14"/>
  <c r="H3" i="4"/>
  <c r="H2" i="14"/>
  <c r="H2" i="4"/>
  <c r="H1" i="4"/>
  <c r="H8" i="12"/>
  <c r="D15" i="12"/>
  <c r="E15" i="12"/>
  <c r="F15" i="12"/>
  <c r="G15" i="12"/>
  <c r="H15" i="12"/>
  <c r="H28" i="12"/>
  <c r="F28" i="4"/>
  <c r="H11" i="12"/>
  <c r="H13" i="12"/>
  <c r="H14" i="12"/>
  <c r="H27" i="12"/>
  <c r="F27" i="4"/>
  <c r="H7" i="12"/>
  <c r="H26" i="12"/>
  <c r="F26" i="4"/>
  <c r="H5" i="12"/>
  <c r="H6" i="12"/>
  <c r="H25" i="12"/>
  <c r="F25" i="4"/>
  <c r="H23" i="12"/>
  <c r="F23" i="4"/>
  <c r="H22" i="12"/>
  <c r="F22" i="4"/>
  <c r="H21" i="12"/>
  <c r="F21" i="4"/>
  <c r="H20" i="12"/>
  <c r="F20" i="4"/>
  <c r="H19" i="12"/>
  <c r="F19" i="4"/>
  <c r="H18" i="12"/>
  <c r="F18" i="4"/>
  <c r="H17" i="12"/>
  <c r="F17" i="4"/>
  <c r="H16" i="12"/>
  <c r="F16" i="4"/>
  <c r="F15" i="4"/>
  <c r="F14" i="4"/>
  <c r="F13" i="4"/>
  <c r="H12" i="12"/>
  <c r="F12" i="4"/>
  <c r="F11" i="4"/>
  <c r="H10" i="12"/>
  <c r="F10" i="4"/>
  <c r="H9" i="12"/>
  <c r="F9" i="4"/>
  <c r="F8" i="4"/>
  <c r="F7" i="4"/>
  <c r="F6" i="4"/>
  <c r="F5" i="4"/>
  <c r="H4" i="12"/>
  <c r="F4" i="4"/>
  <c r="H3" i="12"/>
  <c r="F3" i="4"/>
  <c r="H2" i="12"/>
  <c r="F2" i="4"/>
  <c r="F1" i="4"/>
  <c r="H8" i="5"/>
  <c r="D15" i="5"/>
  <c r="E15" i="5"/>
  <c r="F15" i="5"/>
  <c r="G15" i="5"/>
  <c r="H15" i="5"/>
  <c r="H28" i="5"/>
  <c r="B46" i="5"/>
  <c r="H7" i="5"/>
  <c r="H26" i="5"/>
  <c r="B45" i="5"/>
  <c r="B43" i="5"/>
  <c r="B42" i="5"/>
  <c r="H2" i="5"/>
  <c r="C41" i="5"/>
  <c r="C42" i="5"/>
  <c r="C43" i="5"/>
  <c r="H5" i="5"/>
  <c r="H6" i="5"/>
  <c r="H25" i="5"/>
  <c r="B44" i="5"/>
  <c r="C44" i="5"/>
  <c r="C45" i="5"/>
  <c r="B47" i="5"/>
  <c r="C33" i="5"/>
  <c r="C34" i="5"/>
  <c r="C35" i="5"/>
  <c r="C36" i="5"/>
  <c r="B38" i="5"/>
  <c r="H8" i="3"/>
  <c r="D15" i="3"/>
  <c r="E15" i="3"/>
  <c r="F15" i="3"/>
  <c r="G15" i="3"/>
  <c r="H15" i="3"/>
  <c r="H28" i="3"/>
  <c r="B46" i="3"/>
  <c r="H7" i="3"/>
  <c r="H26" i="3"/>
  <c r="B45" i="3"/>
  <c r="B43" i="3"/>
  <c r="B42" i="3"/>
  <c r="H2" i="3"/>
  <c r="H4" i="3"/>
  <c r="C41" i="3"/>
  <c r="C42" i="3"/>
  <c r="C43" i="3"/>
  <c r="H5" i="3"/>
  <c r="H6" i="3"/>
  <c r="H25" i="3"/>
  <c r="B44" i="3"/>
  <c r="C44" i="3"/>
  <c r="C45" i="3"/>
  <c r="B47" i="3"/>
  <c r="C33" i="3"/>
  <c r="C34" i="3"/>
  <c r="C35" i="3"/>
  <c r="C36" i="3"/>
  <c r="B38" i="3"/>
  <c r="H8" i="6"/>
  <c r="D15" i="6"/>
  <c r="E15" i="6"/>
  <c r="F15" i="6"/>
  <c r="G15" i="6"/>
  <c r="H15" i="6"/>
  <c r="H28" i="6"/>
  <c r="B46" i="6"/>
  <c r="H7" i="6"/>
  <c r="H26" i="6"/>
  <c r="B45" i="6"/>
  <c r="B43" i="6"/>
  <c r="B42" i="6"/>
  <c r="H2" i="6"/>
  <c r="H4" i="6"/>
  <c r="C41" i="6"/>
  <c r="C42" i="6"/>
  <c r="C43" i="6"/>
  <c r="H5" i="6"/>
  <c r="H6" i="6"/>
  <c r="H25" i="6"/>
  <c r="B44" i="6"/>
  <c r="C44" i="6"/>
  <c r="C45" i="6"/>
  <c r="B47" i="6"/>
  <c r="C33" i="6"/>
  <c r="C34" i="6"/>
  <c r="C35" i="6"/>
  <c r="C36" i="6"/>
  <c r="B38" i="6"/>
  <c r="G15" i="20"/>
  <c r="G28" i="20"/>
  <c r="F15" i="20"/>
  <c r="F28" i="20"/>
  <c r="E15" i="20"/>
  <c r="E28" i="20"/>
  <c r="D15" i="20"/>
  <c r="D28" i="20"/>
  <c r="G27" i="20"/>
  <c r="F27" i="20"/>
  <c r="E27" i="20"/>
  <c r="D27" i="20"/>
  <c r="G26" i="20"/>
  <c r="F26" i="20"/>
  <c r="E26" i="20"/>
  <c r="D26" i="20"/>
  <c r="G25" i="20"/>
  <c r="F25" i="20"/>
  <c r="E25" i="20"/>
  <c r="D25" i="20"/>
  <c r="G15" i="18"/>
  <c r="G28" i="18"/>
  <c r="F15" i="18"/>
  <c r="F28" i="18"/>
  <c r="E15" i="18"/>
  <c r="E28" i="18"/>
  <c r="D15" i="18"/>
  <c r="D28" i="18"/>
  <c r="G27" i="18"/>
  <c r="F27" i="18"/>
  <c r="E27" i="18"/>
  <c r="D27" i="18"/>
  <c r="G26" i="18"/>
  <c r="F26" i="18"/>
  <c r="E26" i="18"/>
  <c r="D26" i="18"/>
  <c r="G25" i="18"/>
  <c r="F25" i="18"/>
  <c r="E25" i="18"/>
  <c r="D25" i="18"/>
  <c r="F28" i="17"/>
  <c r="E28" i="17"/>
  <c r="D28" i="17"/>
  <c r="F27" i="17"/>
  <c r="E27" i="17"/>
  <c r="D27" i="17"/>
  <c r="F26" i="17"/>
  <c r="E26" i="17"/>
  <c r="D26" i="17"/>
  <c r="F25" i="17"/>
  <c r="E25" i="17"/>
  <c r="D25" i="17"/>
  <c r="G15" i="16"/>
  <c r="G28" i="16"/>
  <c r="F15" i="16"/>
  <c r="F28" i="16"/>
  <c r="E15" i="16"/>
  <c r="E28" i="16"/>
  <c r="D15" i="16"/>
  <c r="D28" i="16"/>
  <c r="G27" i="16"/>
  <c r="F27" i="16"/>
  <c r="E27" i="16"/>
  <c r="D27" i="16"/>
  <c r="G26" i="16"/>
  <c r="F26" i="16"/>
  <c r="E26" i="16"/>
  <c r="D26" i="16"/>
  <c r="G25" i="16"/>
  <c r="F25" i="16"/>
  <c r="E25" i="16"/>
  <c r="D25" i="16"/>
  <c r="E15" i="15"/>
  <c r="E28" i="15"/>
  <c r="D15" i="15"/>
  <c r="D28" i="15"/>
  <c r="E27" i="15"/>
  <c r="D27" i="15"/>
  <c r="E26" i="15"/>
  <c r="D26" i="15"/>
  <c r="E25" i="15"/>
  <c r="D25" i="15"/>
  <c r="G28" i="14"/>
  <c r="F28" i="14"/>
  <c r="E28" i="14"/>
  <c r="D28" i="14"/>
  <c r="G27" i="14"/>
  <c r="F27" i="14"/>
  <c r="E27" i="14"/>
  <c r="D27" i="14"/>
  <c r="G26" i="14"/>
  <c r="F26" i="14"/>
  <c r="E26" i="14"/>
  <c r="D26" i="14"/>
  <c r="G25" i="14"/>
  <c r="F25" i="14"/>
  <c r="E25" i="14"/>
  <c r="D25" i="14"/>
  <c r="G15" i="13"/>
  <c r="G28" i="13"/>
  <c r="F15" i="13"/>
  <c r="F28" i="13"/>
  <c r="E15" i="13"/>
  <c r="E28" i="13"/>
  <c r="D15" i="13"/>
  <c r="D28" i="13"/>
  <c r="G27" i="13"/>
  <c r="F27" i="13"/>
  <c r="E27" i="13"/>
  <c r="D27" i="13"/>
  <c r="G26" i="13"/>
  <c r="F26" i="13"/>
  <c r="E26" i="13"/>
  <c r="D26" i="13"/>
  <c r="G25" i="13"/>
  <c r="F25" i="13"/>
  <c r="E25" i="13"/>
  <c r="D25" i="13"/>
  <c r="G28" i="12"/>
  <c r="F28" i="12"/>
  <c r="E28" i="12"/>
  <c r="D28" i="12"/>
  <c r="G27" i="12"/>
  <c r="F27" i="12"/>
  <c r="E27" i="12"/>
  <c r="D27" i="12"/>
  <c r="G26" i="12"/>
  <c r="F26" i="12"/>
  <c r="E26" i="12"/>
  <c r="D26" i="12"/>
  <c r="G25" i="12"/>
  <c r="F25" i="12"/>
  <c r="E25" i="12"/>
  <c r="D25" i="12"/>
  <c r="G15" i="7"/>
  <c r="G28" i="7"/>
  <c r="F15" i="7"/>
  <c r="F28" i="7"/>
  <c r="E15" i="7"/>
  <c r="E28" i="7"/>
  <c r="D15" i="7"/>
  <c r="D28" i="7"/>
  <c r="G27" i="7"/>
  <c r="F27" i="7"/>
  <c r="E27" i="7"/>
  <c r="D27" i="7"/>
  <c r="G26" i="7"/>
  <c r="F26" i="7"/>
  <c r="E26" i="7"/>
  <c r="D26" i="7"/>
  <c r="G25" i="7"/>
  <c r="F25" i="7"/>
  <c r="E25" i="7"/>
  <c r="D25" i="7"/>
  <c r="G28" i="6"/>
  <c r="F28" i="6"/>
  <c r="E28" i="6"/>
  <c r="D28" i="6"/>
  <c r="G27" i="6"/>
  <c r="F27" i="6"/>
  <c r="E27" i="6"/>
  <c r="D27" i="6"/>
  <c r="G26" i="6"/>
  <c r="F26" i="6"/>
  <c r="E26" i="6"/>
  <c r="D26" i="6"/>
  <c r="G25" i="6"/>
  <c r="F25" i="6"/>
  <c r="E25" i="6"/>
  <c r="D25" i="6"/>
  <c r="G28" i="5"/>
  <c r="F28" i="5"/>
  <c r="E28" i="5"/>
  <c r="D28" i="5"/>
  <c r="G27" i="5"/>
  <c r="F27" i="5"/>
  <c r="E27" i="5"/>
  <c r="D27" i="5"/>
  <c r="G26" i="5"/>
  <c r="F26" i="5"/>
  <c r="E26" i="5"/>
  <c r="D26" i="5"/>
  <c r="G25" i="5"/>
  <c r="F25" i="5"/>
  <c r="E25" i="5"/>
  <c r="D25" i="5"/>
  <c r="H15" i="20"/>
  <c r="H8" i="20"/>
  <c r="H28" i="20"/>
  <c r="H11" i="20"/>
  <c r="H13" i="20"/>
  <c r="H14" i="20"/>
  <c r="H27" i="20"/>
  <c r="H7" i="20"/>
  <c r="H26" i="20"/>
  <c r="H6" i="20"/>
  <c r="H5" i="20"/>
  <c r="H25" i="20"/>
  <c r="H23" i="20"/>
  <c r="H22" i="20"/>
  <c r="H21" i="20"/>
  <c r="H20" i="20"/>
  <c r="H19" i="20"/>
  <c r="H18" i="20"/>
  <c r="H17" i="20"/>
  <c r="H16" i="20"/>
  <c r="H12" i="20"/>
  <c r="H10" i="20"/>
  <c r="H9" i="20"/>
  <c r="H4" i="20"/>
  <c r="H3" i="20"/>
  <c r="H15" i="18"/>
  <c r="H8" i="18"/>
  <c r="H28" i="18"/>
  <c r="H11" i="18"/>
  <c r="H13" i="18"/>
  <c r="H14" i="18"/>
  <c r="H27" i="18"/>
  <c r="H7" i="18"/>
  <c r="H26" i="18"/>
  <c r="H23" i="18"/>
  <c r="H22" i="18"/>
  <c r="H21" i="18"/>
  <c r="H20" i="18"/>
  <c r="H19" i="18"/>
  <c r="H18" i="18"/>
  <c r="H17" i="18"/>
  <c r="H16" i="18"/>
  <c r="H12" i="18"/>
  <c r="H10" i="18"/>
  <c r="H9" i="18"/>
  <c r="H4" i="18"/>
  <c r="H3" i="18"/>
  <c r="H2" i="18"/>
  <c r="H15" i="16"/>
  <c r="H8" i="16"/>
  <c r="H28" i="16"/>
  <c r="H11" i="16"/>
  <c r="H13" i="16"/>
  <c r="H14" i="16"/>
  <c r="H27" i="16"/>
  <c r="H7" i="16"/>
  <c r="H26" i="16"/>
  <c r="H6" i="16"/>
  <c r="H5" i="16"/>
  <c r="H25" i="16"/>
  <c r="H23" i="16"/>
  <c r="H22" i="16"/>
  <c r="H21" i="16"/>
  <c r="H20" i="16"/>
  <c r="H19" i="16"/>
  <c r="H18" i="16"/>
  <c r="H17" i="16"/>
  <c r="H16" i="16"/>
  <c r="H12" i="16"/>
  <c r="H10" i="16"/>
  <c r="H9" i="16"/>
  <c r="H4" i="16"/>
  <c r="H3" i="16"/>
  <c r="H2" i="16"/>
  <c r="H15" i="15"/>
  <c r="H8" i="15"/>
  <c r="H28" i="15"/>
  <c r="H11" i="15"/>
  <c r="H13" i="15"/>
  <c r="H14" i="15"/>
  <c r="H27" i="15"/>
  <c r="H7" i="15"/>
  <c r="H26" i="15"/>
  <c r="H6" i="15"/>
  <c r="H5" i="15"/>
  <c r="H25" i="15"/>
  <c r="H23" i="15"/>
  <c r="H22" i="15"/>
  <c r="H21" i="15"/>
  <c r="H20" i="15"/>
  <c r="H19" i="15"/>
  <c r="H18" i="15"/>
  <c r="H17" i="15"/>
  <c r="H16" i="15"/>
  <c r="H12" i="15"/>
  <c r="H10" i="15"/>
  <c r="H9" i="15"/>
  <c r="H4" i="15"/>
  <c r="H3" i="15"/>
  <c r="H2" i="15"/>
  <c r="H15" i="13"/>
  <c r="H8" i="13"/>
  <c r="H28" i="13"/>
  <c r="H11" i="13"/>
  <c r="H13" i="13"/>
  <c r="H14" i="13"/>
  <c r="H27" i="13"/>
  <c r="H7" i="13"/>
  <c r="H26" i="13"/>
  <c r="H6" i="13"/>
  <c r="H5" i="13"/>
  <c r="H25" i="13"/>
  <c r="H23" i="13"/>
  <c r="H22" i="13"/>
  <c r="H21" i="13"/>
  <c r="H20" i="13"/>
  <c r="H19" i="13"/>
  <c r="H18" i="13"/>
  <c r="H17" i="13"/>
  <c r="H16" i="13"/>
  <c r="H12" i="13"/>
  <c r="H10" i="13"/>
  <c r="H9" i="13"/>
  <c r="H4" i="13"/>
  <c r="H3" i="13"/>
  <c r="H2" i="13"/>
  <c r="H15" i="7"/>
  <c r="H8" i="7"/>
  <c r="H28" i="7"/>
  <c r="H11" i="7"/>
  <c r="H13" i="7"/>
  <c r="H14" i="7"/>
  <c r="H27" i="7"/>
  <c r="H7" i="7"/>
  <c r="H26" i="7"/>
  <c r="H6" i="7"/>
  <c r="H5" i="7"/>
  <c r="H25" i="7"/>
  <c r="H23" i="7"/>
  <c r="H22" i="7"/>
  <c r="H21" i="7"/>
  <c r="H20" i="7"/>
  <c r="H19" i="7"/>
  <c r="H18" i="7"/>
  <c r="H17" i="7"/>
  <c r="H16" i="7"/>
  <c r="H12" i="7"/>
  <c r="H10" i="7"/>
  <c r="H9" i="7"/>
  <c r="H4" i="7"/>
  <c r="H3" i="7"/>
  <c r="H2" i="7"/>
  <c r="H11" i="6"/>
  <c r="H13" i="6"/>
  <c r="H14" i="6"/>
  <c r="H27" i="6"/>
  <c r="H23" i="6"/>
  <c r="H22" i="6"/>
  <c r="H21" i="6"/>
  <c r="H20" i="6"/>
  <c r="H19" i="6"/>
  <c r="H18" i="6"/>
  <c r="H17" i="6"/>
  <c r="H16" i="6"/>
  <c r="H12" i="6"/>
  <c r="H10" i="6"/>
  <c r="H9" i="6"/>
  <c r="H3" i="6"/>
  <c r="H11" i="5"/>
  <c r="H13" i="5"/>
  <c r="H14" i="5"/>
  <c r="H27" i="5"/>
  <c r="H23" i="5"/>
  <c r="H22" i="5"/>
  <c r="H21" i="5"/>
  <c r="H20" i="5"/>
  <c r="H19" i="5"/>
  <c r="H18" i="5"/>
  <c r="H17" i="5"/>
  <c r="H16" i="5"/>
  <c r="H12" i="5"/>
  <c r="H10" i="5"/>
  <c r="H9" i="5"/>
  <c r="H3" i="5"/>
  <c r="C28" i="4"/>
  <c r="C27" i="4"/>
  <c r="C26" i="4"/>
  <c r="C25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1" i="4"/>
  <c r="B4" i="5"/>
  <c r="B28" i="4"/>
  <c r="H11" i="3"/>
  <c r="H13" i="3"/>
  <c r="H14" i="3"/>
  <c r="H27" i="3"/>
  <c r="B27" i="4"/>
  <c r="B26" i="4"/>
  <c r="H23" i="3"/>
  <c r="B23" i="4"/>
  <c r="H22" i="3"/>
  <c r="B22" i="4"/>
  <c r="H21" i="3"/>
  <c r="B21" i="4"/>
  <c r="H20" i="3"/>
  <c r="B20" i="4"/>
  <c r="H19" i="3"/>
  <c r="B19" i="4"/>
  <c r="H18" i="3"/>
  <c r="B18" i="4"/>
  <c r="H17" i="3"/>
  <c r="B17" i="4"/>
  <c r="H16" i="3"/>
  <c r="B16" i="4"/>
  <c r="B15" i="4"/>
  <c r="B14" i="4"/>
  <c r="B13" i="4"/>
  <c r="H12" i="3"/>
  <c r="B12" i="4"/>
  <c r="B11" i="4"/>
  <c r="H10" i="3"/>
  <c r="B10" i="4"/>
  <c r="H9" i="3"/>
  <c r="B9" i="4"/>
  <c r="B8" i="4"/>
  <c r="B7" i="4"/>
  <c r="B5" i="4"/>
  <c r="B4" i="4"/>
  <c r="H3" i="3"/>
  <c r="B3" i="4"/>
  <c r="M28" i="4"/>
  <c r="M27" i="4"/>
  <c r="M26" i="4"/>
  <c r="M25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L28" i="4"/>
  <c r="L27" i="4"/>
  <c r="L26" i="4"/>
  <c r="L25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J28" i="4"/>
  <c r="J27" i="4"/>
  <c r="J26" i="4"/>
  <c r="J25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I28" i="4"/>
  <c r="I27" i="4"/>
  <c r="I26" i="4"/>
  <c r="I25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I2" i="4"/>
  <c r="E28" i="4"/>
  <c r="E27" i="4"/>
  <c r="E26" i="4"/>
  <c r="E25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28" i="4"/>
  <c r="D27" i="4"/>
  <c r="D26" i="4"/>
  <c r="D25" i="4"/>
  <c r="D23" i="4"/>
  <c r="D22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3" i="4"/>
  <c r="G28" i="4"/>
  <c r="G27" i="4"/>
  <c r="G26" i="4"/>
  <c r="G25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M1" i="4"/>
  <c r="L1" i="4"/>
  <c r="J1" i="4"/>
  <c r="I1" i="4"/>
  <c r="G1" i="4"/>
  <c r="D1" i="4"/>
  <c r="E1" i="4"/>
  <c r="B44" i="20"/>
  <c r="B2" i="20"/>
  <c r="B20" i="20"/>
  <c r="B16" i="20"/>
  <c r="B12" i="20"/>
  <c r="B4" i="20"/>
  <c r="B44" i="17"/>
  <c r="B45" i="17"/>
  <c r="C41" i="17"/>
  <c r="B20" i="17"/>
  <c r="B19" i="17"/>
  <c r="B7" i="17"/>
  <c r="B44" i="16"/>
  <c r="B20" i="16"/>
  <c r="B18" i="16"/>
  <c r="B16" i="16"/>
  <c r="B14" i="16"/>
  <c r="B12" i="16"/>
  <c r="B10" i="16"/>
  <c r="B4" i="16"/>
  <c r="B20" i="15"/>
  <c r="B16" i="15"/>
  <c r="B12" i="15"/>
  <c r="B4" i="15"/>
  <c r="B2" i="14"/>
  <c r="B23" i="14"/>
  <c r="B19" i="14"/>
  <c r="B16" i="14"/>
  <c r="B28" i="14"/>
  <c r="B12" i="14"/>
  <c r="B27" i="14"/>
  <c r="B2" i="13"/>
  <c r="B44" i="12"/>
  <c r="C41" i="12"/>
  <c r="B25" i="12"/>
  <c r="B20" i="12"/>
  <c r="B16" i="12"/>
  <c r="B12" i="12"/>
  <c r="B27" i="12"/>
  <c r="B8" i="12"/>
  <c r="B4" i="12"/>
  <c r="B16" i="18"/>
  <c r="D2" i="4"/>
  <c r="B1" i="4"/>
  <c r="B23" i="12"/>
  <c r="B22" i="12"/>
  <c r="B21" i="12"/>
  <c r="B19" i="12"/>
  <c r="B18" i="12"/>
  <c r="B17" i="12"/>
  <c r="B14" i="12"/>
  <c r="B13" i="12"/>
  <c r="B11" i="12"/>
  <c r="B10" i="12"/>
  <c r="B9" i="12"/>
  <c r="B7" i="12"/>
  <c r="B6" i="12"/>
  <c r="B5" i="12"/>
  <c r="B25" i="13"/>
  <c r="B23" i="13"/>
  <c r="B22" i="13"/>
  <c r="B21" i="13"/>
  <c r="B20" i="13"/>
  <c r="B19" i="13"/>
  <c r="B18" i="13"/>
  <c r="B17" i="13"/>
  <c r="B16" i="13"/>
  <c r="B14" i="13"/>
  <c r="B13" i="13"/>
  <c r="B12" i="13"/>
  <c r="B11" i="13"/>
  <c r="B10" i="13"/>
  <c r="B9" i="13"/>
  <c r="B8" i="13"/>
  <c r="B7" i="13"/>
  <c r="B6" i="13"/>
  <c r="B5" i="13"/>
  <c r="B4" i="13"/>
  <c r="B22" i="14"/>
  <c r="B21" i="14"/>
  <c r="B20" i="14"/>
  <c r="B18" i="14"/>
  <c r="B17" i="14"/>
  <c r="B14" i="14"/>
  <c r="B13" i="14"/>
  <c r="B11" i="14"/>
  <c r="B10" i="14"/>
  <c r="B9" i="14"/>
  <c r="B8" i="14"/>
  <c r="B7" i="14"/>
  <c r="B6" i="14"/>
  <c r="B5" i="14"/>
  <c r="B23" i="15"/>
  <c r="B22" i="15"/>
  <c r="B21" i="15"/>
  <c r="B19" i="15"/>
  <c r="B18" i="15"/>
  <c r="B17" i="15"/>
  <c r="B14" i="15"/>
  <c r="B13" i="15"/>
  <c r="B11" i="15"/>
  <c r="B10" i="15"/>
  <c r="B9" i="15"/>
  <c r="B7" i="15"/>
  <c r="B6" i="15"/>
  <c r="B5" i="15"/>
  <c r="B23" i="16"/>
  <c r="B22" i="16"/>
  <c r="B21" i="16"/>
  <c r="B19" i="16"/>
  <c r="B17" i="16"/>
  <c r="B13" i="16"/>
  <c r="B11" i="16"/>
  <c r="B9" i="16"/>
  <c r="B7" i="16"/>
  <c r="B6" i="16"/>
  <c r="B5" i="16"/>
  <c r="B23" i="17"/>
  <c r="B22" i="17"/>
  <c r="B21" i="17"/>
  <c r="B17" i="17"/>
  <c r="B16" i="17"/>
  <c r="B23" i="20"/>
  <c r="B22" i="20"/>
  <c r="B21" i="20"/>
  <c r="B19" i="20"/>
  <c r="B18" i="20"/>
  <c r="B17" i="20"/>
  <c r="B43" i="20"/>
  <c r="B42" i="20"/>
  <c r="C33" i="20"/>
  <c r="C34" i="20"/>
  <c r="C35" i="20"/>
  <c r="C36" i="20"/>
  <c r="B38" i="20"/>
  <c r="C27" i="20"/>
  <c r="C26" i="20"/>
  <c r="C25" i="20"/>
  <c r="C23" i="20"/>
  <c r="C22" i="20"/>
  <c r="C21" i="20"/>
  <c r="C20" i="20"/>
  <c r="C19" i="20"/>
  <c r="C18" i="20"/>
  <c r="C17" i="20"/>
  <c r="C16" i="20"/>
  <c r="C14" i="20"/>
  <c r="C13" i="20"/>
  <c r="C12" i="20"/>
  <c r="C11" i="20"/>
  <c r="C15" i="20"/>
  <c r="C10" i="20"/>
  <c r="C9" i="20"/>
  <c r="C8" i="20"/>
  <c r="C7" i="20"/>
  <c r="C6" i="20"/>
  <c r="C5" i="20"/>
  <c r="C4" i="20"/>
  <c r="C3" i="20"/>
  <c r="C2" i="20"/>
  <c r="B43" i="18"/>
  <c r="B42" i="18"/>
  <c r="C33" i="18"/>
  <c r="C34" i="18"/>
  <c r="C35" i="18"/>
  <c r="C36" i="18"/>
  <c r="B38" i="18"/>
  <c r="C27" i="18"/>
  <c r="C26" i="18"/>
  <c r="C25" i="18"/>
  <c r="C23" i="18"/>
  <c r="C22" i="18"/>
  <c r="B22" i="18"/>
  <c r="C21" i="18"/>
  <c r="C20" i="18"/>
  <c r="C19" i="18"/>
  <c r="C18" i="18"/>
  <c r="B18" i="18"/>
  <c r="C17" i="18"/>
  <c r="C16" i="18"/>
  <c r="B14" i="20"/>
  <c r="C14" i="18"/>
  <c r="B14" i="18"/>
  <c r="B13" i="20"/>
  <c r="C13" i="18"/>
  <c r="B13" i="18"/>
  <c r="C12" i="18"/>
  <c r="B11" i="20"/>
  <c r="C11" i="18"/>
  <c r="B11" i="18"/>
  <c r="B10" i="20"/>
  <c r="C10" i="18"/>
  <c r="B10" i="18"/>
  <c r="B9" i="20"/>
  <c r="C9" i="18"/>
  <c r="B9" i="18"/>
  <c r="B8" i="20"/>
  <c r="C8" i="18"/>
  <c r="B7" i="20"/>
  <c r="C7" i="18"/>
  <c r="B6" i="20"/>
  <c r="C6" i="18"/>
  <c r="B6" i="18"/>
  <c r="B5" i="20"/>
  <c r="C5" i="18"/>
  <c r="B5" i="18"/>
  <c r="C4" i="18"/>
  <c r="C3" i="18"/>
  <c r="C2" i="18"/>
  <c r="A1" i="18"/>
  <c r="B43" i="17"/>
  <c r="B42" i="17"/>
  <c r="C33" i="17"/>
  <c r="C34" i="17"/>
  <c r="C35" i="17"/>
  <c r="C36" i="17"/>
  <c r="B38" i="17"/>
  <c r="C27" i="17"/>
  <c r="C26" i="17"/>
  <c r="C25" i="17"/>
  <c r="C23" i="17"/>
  <c r="C22" i="17"/>
  <c r="C21" i="17"/>
  <c r="C20" i="17"/>
  <c r="C19" i="17"/>
  <c r="C18" i="17"/>
  <c r="C17" i="17"/>
  <c r="C16" i="17"/>
  <c r="C14" i="17"/>
  <c r="C13" i="17"/>
  <c r="C12" i="17"/>
  <c r="C11" i="17"/>
  <c r="C10" i="17"/>
  <c r="C9" i="17"/>
  <c r="C8" i="17"/>
  <c r="C7" i="17"/>
  <c r="C6" i="17"/>
  <c r="C5" i="17"/>
  <c r="C4" i="17"/>
  <c r="C3" i="17"/>
  <c r="B3" i="17"/>
  <c r="B2" i="17"/>
  <c r="C2" i="17"/>
  <c r="A1" i="17"/>
  <c r="B43" i="16"/>
  <c r="B42" i="16"/>
  <c r="C33" i="16"/>
  <c r="C34" i="16"/>
  <c r="C35" i="16"/>
  <c r="C36" i="16"/>
  <c r="B38" i="16"/>
  <c r="C27" i="16"/>
  <c r="C26" i="16"/>
  <c r="C25" i="16"/>
  <c r="C23" i="16"/>
  <c r="C22" i="16"/>
  <c r="C21" i="16"/>
  <c r="C20" i="16"/>
  <c r="C19" i="16"/>
  <c r="B18" i="17"/>
  <c r="C18" i="16"/>
  <c r="C17" i="16"/>
  <c r="C16" i="16"/>
  <c r="C14" i="16"/>
  <c r="B13" i="17"/>
  <c r="C13" i="16"/>
  <c r="B12" i="17"/>
  <c r="C12" i="16"/>
  <c r="C11" i="16"/>
  <c r="C15" i="16"/>
  <c r="C8" i="16"/>
  <c r="C28" i="16"/>
  <c r="B10" i="17"/>
  <c r="C10" i="16"/>
  <c r="B9" i="17"/>
  <c r="C9" i="16"/>
  <c r="B8" i="17"/>
  <c r="C7" i="16"/>
  <c r="C6" i="16"/>
  <c r="B5" i="17"/>
  <c r="C5" i="16"/>
  <c r="C4" i="16"/>
  <c r="C3" i="16"/>
  <c r="C2" i="16"/>
  <c r="A1" i="16"/>
  <c r="B43" i="15"/>
  <c r="B42" i="15"/>
  <c r="C33" i="15"/>
  <c r="C34" i="15"/>
  <c r="C35" i="15"/>
  <c r="C36" i="15"/>
  <c r="B38" i="15"/>
  <c r="C27" i="15"/>
  <c r="C26" i="15"/>
  <c r="C25" i="15"/>
  <c r="C23" i="15"/>
  <c r="C22" i="15"/>
  <c r="C21" i="15"/>
  <c r="C20" i="15"/>
  <c r="C19" i="15"/>
  <c r="C18" i="15"/>
  <c r="C17" i="15"/>
  <c r="C16" i="15"/>
  <c r="C14" i="15"/>
  <c r="C13" i="15"/>
  <c r="C12" i="15"/>
  <c r="C11" i="15"/>
  <c r="C15" i="15"/>
  <c r="C10" i="15"/>
  <c r="C9" i="15"/>
  <c r="C8" i="15"/>
  <c r="C7" i="15"/>
  <c r="C6" i="15"/>
  <c r="C5" i="15"/>
  <c r="C4" i="15"/>
  <c r="C3" i="15"/>
  <c r="B3" i="15"/>
  <c r="B2" i="15"/>
  <c r="C2" i="15"/>
  <c r="A1" i="15"/>
  <c r="B43" i="14"/>
  <c r="B42" i="14"/>
  <c r="C33" i="14"/>
  <c r="C34" i="14"/>
  <c r="C35" i="14"/>
  <c r="C36" i="14"/>
  <c r="B38" i="14"/>
  <c r="C27" i="14"/>
  <c r="C26" i="14"/>
  <c r="C25" i="14"/>
  <c r="C23" i="14"/>
  <c r="C22" i="14"/>
  <c r="C21" i="14"/>
  <c r="C20" i="14"/>
  <c r="C19" i="14"/>
  <c r="C18" i="14"/>
  <c r="C17" i="14"/>
  <c r="C16" i="14"/>
  <c r="C14" i="14"/>
  <c r="C13" i="14"/>
  <c r="C12" i="14"/>
  <c r="C11" i="14"/>
  <c r="C15" i="14"/>
  <c r="C10" i="14"/>
  <c r="C9" i="14"/>
  <c r="C8" i="14"/>
  <c r="C7" i="14"/>
  <c r="C6" i="14"/>
  <c r="C5" i="14"/>
  <c r="C4" i="14"/>
  <c r="C3" i="14"/>
  <c r="B3" i="14"/>
  <c r="C2" i="14"/>
  <c r="A1" i="14"/>
  <c r="B43" i="13"/>
  <c r="B42" i="13"/>
  <c r="C33" i="13"/>
  <c r="C34" i="13"/>
  <c r="C35" i="13"/>
  <c r="C36" i="13"/>
  <c r="B38" i="13"/>
  <c r="C27" i="13"/>
  <c r="C26" i="13"/>
  <c r="C25" i="13"/>
  <c r="C23" i="13"/>
  <c r="C22" i="13"/>
  <c r="C21" i="13"/>
  <c r="C20" i="13"/>
  <c r="C19" i="13"/>
  <c r="C18" i="13"/>
  <c r="C17" i="13"/>
  <c r="C16" i="13"/>
  <c r="C14" i="13"/>
  <c r="C13" i="13"/>
  <c r="C12" i="13"/>
  <c r="C11" i="13"/>
  <c r="C15" i="13"/>
  <c r="C8" i="13"/>
  <c r="C28" i="13"/>
  <c r="C10" i="13"/>
  <c r="C9" i="13"/>
  <c r="C7" i="13"/>
  <c r="C6" i="13"/>
  <c r="C5" i="13"/>
  <c r="C41" i="13"/>
  <c r="C4" i="13"/>
  <c r="C3" i="13"/>
  <c r="C2" i="13"/>
  <c r="A1" i="13"/>
  <c r="B43" i="12"/>
  <c r="B42" i="12"/>
  <c r="C33" i="12"/>
  <c r="C34" i="12"/>
  <c r="C35" i="12"/>
  <c r="C36" i="12"/>
  <c r="B38" i="12"/>
  <c r="C27" i="12"/>
  <c r="C26" i="12"/>
  <c r="C25" i="12"/>
  <c r="C23" i="12"/>
  <c r="C22" i="12"/>
  <c r="C21" i="12"/>
  <c r="C20" i="12"/>
  <c r="C19" i="12"/>
  <c r="C18" i="12"/>
  <c r="C17" i="12"/>
  <c r="C16" i="12"/>
  <c r="C14" i="12"/>
  <c r="C13" i="12"/>
  <c r="C12" i="12"/>
  <c r="C11" i="12"/>
  <c r="C15" i="12"/>
  <c r="C8" i="12"/>
  <c r="C28" i="12"/>
  <c r="C10" i="12"/>
  <c r="C9" i="12"/>
  <c r="C7" i="12"/>
  <c r="C6" i="12"/>
  <c r="C5" i="12"/>
  <c r="C4" i="12"/>
  <c r="C3" i="12"/>
  <c r="B3" i="12"/>
  <c r="B2" i="12"/>
  <c r="C2" i="12"/>
  <c r="A1" i="12"/>
  <c r="G26" i="3"/>
  <c r="F26" i="3"/>
  <c r="E26" i="3"/>
  <c r="G27" i="3"/>
  <c r="F27" i="3"/>
  <c r="E27" i="3"/>
  <c r="G25" i="3"/>
  <c r="F25" i="3"/>
  <c r="E25" i="3"/>
  <c r="B6" i="4"/>
  <c r="B2" i="4"/>
  <c r="M2" i="4"/>
  <c r="C41" i="14"/>
  <c r="C42" i="14"/>
  <c r="C43" i="14"/>
  <c r="D4" i="4"/>
  <c r="D21" i="4"/>
  <c r="C41" i="20"/>
  <c r="C42" i="20"/>
  <c r="C43" i="20"/>
  <c r="C44" i="20"/>
  <c r="B45" i="20"/>
  <c r="C45" i="20"/>
  <c r="B11" i="17"/>
  <c r="B25" i="16"/>
  <c r="B44" i="15"/>
  <c r="B27" i="16"/>
  <c r="B28" i="15"/>
  <c r="B15" i="15"/>
  <c r="B25" i="15"/>
  <c r="B8" i="15"/>
  <c r="B27" i="15"/>
  <c r="B44" i="13"/>
  <c r="B25" i="14"/>
  <c r="B15" i="14"/>
  <c r="B28" i="13"/>
  <c r="B15" i="13"/>
  <c r="B27" i="13"/>
  <c r="B28" i="12"/>
  <c r="B15" i="12"/>
  <c r="B7" i="18"/>
  <c r="B23" i="18"/>
  <c r="B15" i="18"/>
  <c r="B19" i="18"/>
  <c r="B45" i="15"/>
  <c r="B26" i="16"/>
  <c r="C41" i="15"/>
  <c r="B8" i="16"/>
  <c r="B45" i="14"/>
  <c r="B26" i="15"/>
  <c r="B45" i="13"/>
  <c r="B26" i="14"/>
  <c r="B26" i="13"/>
  <c r="B45" i="12"/>
  <c r="B26" i="12"/>
  <c r="B28" i="18"/>
  <c r="B4" i="14"/>
  <c r="B4" i="18"/>
  <c r="B8" i="18"/>
  <c r="B12" i="18"/>
  <c r="B20" i="18"/>
  <c r="B25" i="18"/>
  <c r="B27" i="18"/>
  <c r="B26" i="18"/>
  <c r="B17" i="18"/>
  <c r="B21" i="18"/>
  <c r="B3" i="18"/>
  <c r="B27" i="20"/>
  <c r="B45" i="18"/>
  <c r="B26" i="20"/>
  <c r="C41" i="18"/>
  <c r="C42" i="18"/>
  <c r="C43" i="18"/>
  <c r="C15" i="17"/>
  <c r="C28" i="17"/>
  <c r="C15" i="18"/>
  <c r="C28" i="18"/>
  <c r="C28" i="20"/>
  <c r="C28" i="14"/>
  <c r="C28" i="15"/>
  <c r="B3" i="13"/>
  <c r="B3" i="20"/>
  <c r="C41" i="16"/>
  <c r="B25" i="17"/>
  <c r="B27" i="17"/>
  <c r="B4" i="17"/>
  <c r="B2" i="16"/>
  <c r="B3" i="16"/>
  <c r="B6" i="17"/>
  <c r="B14" i="17"/>
  <c r="B46" i="20"/>
  <c r="B2" i="18"/>
  <c r="C42" i="17"/>
  <c r="C43" i="17"/>
  <c r="C44" i="17"/>
  <c r="C45" i="17"/>
  <c r="B46" i="17"/>
  <c r="C42" i="16"/>
  <c r="C43" i="16"/>
  <c r="C44" i="16"/>
  <c r="C42" i="15"/>
  <c r="C43" i="15"/>
  <c r="C44" i="15"/>
  <c r="C45" i="15"/>
  <c r="B46" i="14"/>
  <c r="C42" i="13"/>
  <c r="C43" i="13"/>
  <c r="C44" i="13"/>
  <c r="C45" i="13"/>
  <c r="B46" i="13"/>
  <c r="C42" i="12"/>
  <c r="C43" i="12"/>
  <c r="C44" i="12"/>
  <c r="C45" i="12"/>
  <c r="B46" i="12"/>
  <c r="C2" i="6"/>
  <c r="C3" i="7"/>
  <c r="B2" i="7"/>
  <c r="C3" i="6"/>
  <c r="B3" i="6"/>
  <c r="B2" i="6"/>
  <c r="C3" i="5"/>
  <c r="B3" i="5"/>
  <c r="B2" i="5"/>
  <c r="C2" i="5"/>
  <c r="C4" i="5"/>
  <c r="B3" i="3"/>
  <c r="F28" i="3"/>
  <c r="E28" i="3"/>
  <c r="D28" i="3"/>
  <c r="B15" i="3"/>
  <c r="B28" i="3"/>
  <c r="C41" i="7"/>
  <c r="B42" i="7"/>
  <c r="C42" i="7"/>
  <c r="B43" i="7"/>
  <c r="C43" i="7"/>
  <c r="D27" i="3"/>
  <c r="B27" i="3"/>
  <c r="C5" i="11"/>
  <c r="C6" i="11"/>
  <c r="C7" i="11"/>
  <c r="C8" i="11"/>
  <c r="B10" i="11"/>
  <c r="C27" i="7"/>
  <c r="C26" i="7"/>
  <c r="C25" i="7"/>
  <c r="C23" i="7"/>
  <c r="C22" i="7"/>
  <c r="C21" i="7"/>
  <c r="C20" i="7"/>
  <c r="C19" i="7"/>
  <c r="C18" i="7"/>
  <c r="C17" i="7"/>
  <c r="C16" i="7"/>
  <c r="C14" i="7"/>
  <c r="C13" i="7"/>
  <c r="C12" i="7"/>
  <c r="C11" i="7"/>
  <c r="C10" i="7"/>
  <c r="C9" i="7"/>
  <c r="C8" i="7"/>
  <c r="C7" i="7"/>
  <c r="C6" i="7"/>
  <c r="C5" i="7"/>
  <c r="C4" i="7"/>
  <c r="C2" i="7"/>
  <c r="C27" i="6"/>
  <c r="C26" i="6"/>
  <c r="C25" i="6"/>
  <c r="C23" i="6"/>
  <c r="C22" i="6"/>
  <c r="C21" i="6"/>
  <c r="C20" i="6"/>
  <c r="C19" i="6"/>
  <c r="C18" i="6"/>
  <c r="C17" i="6"/>
  <c r="C14" i="6"/>
  <c r="C13" i="6"/>
  <c r="C11" i="6"/>
  <c r="C15" i="6"/>
  <c r="C8" i="6"/>
  <c r="C28" i="6"/>
  <c r="C12" i="6"/>
  <c r="C10" i="6"/>
  <c r="C9" i="6"/>
  <c r="C7" i="6"/>
  <c r="C6" i="6"/>
  <c r="C5" i="6"/>
  <c r="C4" i="6"/>
  <c r="C27" i="5"/>
  <c r="C26" i="5"/>
  <c r="C25" i="5"/>
  <c r="C23" i="5"/>
  <c r="C22" i="5"/>
  <c r="C21" i="5"/>
  <c r="C20" i="5"/>
  <c r="C19" i="5"/>
  <c r="C18" i="5"/>
  <c r="C17" i="5"/>
  <c r="C14" i="5"/>
  <c r="C11" i="5"/>
  <c r="C13" i="5"/>
  <c r="C16" i="5"/>
  <c r="C12" i="5"/>
  <c r="C10" i="5"/>
  <c r="C9" i="5"/>
  <c r="C8" i="5"/>
  <c r="C7" i="5"/>
  <c r="C6" i="5"/>
  <c r="C5" i="5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I29" i="9"/>
  <c r="H29" i="9"/>
  <c r="I22" i="9"/>
  <c r="H22" i="9"/>
  <c r="I16" i="9"/>
  <c r="H16" i="9"/>
  <c r="I10" i="9"/>
  <c r="H10" i="9"/>
  <c r="A1" i="7"/>
  <c r="A1" i="6"/>
  <c r="A1" i="5"/>
  <c r="C16" i="6"/>
  <c r="B46" i="7"/>
  <c r="B45" i="7"/>
  <c r="B44" i="7"/>
  <c r="C33" i="7"/>
  <c r="C34" i="7"/>
  <c r="C35" i="7"/>
  <c r="C36" i="7"/>
  <c r="B38" i="7"/>
  <c r="B5" i="7"/>
  <c r="B6" i="5"/>
  <c r="B5" i="6"/>
  <c r="B27" i="7"/>
  <c r="B14" i="7"/>
  <c r="B23" i="7"/>
  <c r="B22" i="7"/>
  <c r="B21" i="7"/>
  <c r="B20" i="7"/>
  <c r="B19" i="7"/>
  <c r="B18" i="7"/>
  <c r="B17" i="7"/>
  <c r="B16" i="7"/>
  <c r="B15" i="7"/>
  <c r="B13" i="7"/>
  <c r="B12" i="7"/>
  <c r="B11" i="7"/>
  <c r="B10" i="7"/>
  <c r="B9" i="7"/>
  <c r="B8" i="7"/>
  <c r="B7" i="7"/>
  <c r="B6" i="7"/>
  <c r="B4" i="7"/>
  <c r="B14" i="6"/>
  <c r="B23" i="6"/>
  <c r="B22" i="6"/>
  <c r="B21" i="6"/>
  <c r="B20" i="6"/>
  <c r="B19" i="6"/>
  <c r="B18" i="6"/>
  <c r="B17" i="6"/>
  <c r="B16" i="6"/>
  <c r="B13" i="6"/>
  <c r="B12" i="6"/>
  <c r="B11" i="6"/>
  <c r="B10" i="6"/>
  <c r="B9" i="6"/>
  <c r="B8" i="6"/>
  <c r="B7" i="6"/>
  <c r="B21" i="5"/>
  <c r="B13" i="5"/>
  <c r="B19" i="5"/>
  <c r="B20" i="5"/>
  <c r="C15" i="3"/>
  <c r="C28" i="3"/>
  <c r="D26" i="3"/>
  <c r="B26" i="3"/>
  <c r="D25" i="3"/>
  <c r="B25" i="3"/>
  <c r="B15" i="16"/>
  <c r="B44" i="14"/>
  <c r="C44" i="14"/>
  <c r="C45" i="14"/>
  <c r="B47" i="14"/>
  <c r="B15" i="20"/>
  <c r="B46" i="18"/>
  <c r="B28" i="20"/>
  <c r="B44" i="18"/>
  <c r="C44" i="18"/>
  <c r="C45" i="18"/>
  <c r="C15" i="5"/>
  <c r="C28" i="5"/>
  <c r="C15" i="7"/>
  <c r="C28" i="7"/>
  <c r="B15" i="17"/>
  <c r="B45" i="16"/>
  <c r="C45" i="16"/>
  <c r="B26" i="17"/>
  <c r="B47" i="20"/>
  <c r="B47" i="17"/>
  <c r="B47" i="13"/>
  <c r="B47" i="12"/>
  <c r="G28" i="3"/>
  <c r="B8" i="5"/>
  <c r="B12" i="5"/>
  <c r="B11" i="5"/>
  <c r="B7" i="5"/>
  <c r="B3" i="7"/>
  <c r="B23" i="5"/>
  <c r="B22" i="5"/>
  <c r="B10" i="5"/>
  <c r="B25" i="4"/>
  <c r="B5" i="5"/>
  <c r="B2" i="3"/>
  <c r="B26" i="7"/>
  <c r="B15" i="6"/>
  <c r="B25" i="6"/>
  <c r="B25" i="7"/>
  <c r="C44" i="7"/>
  <c r="C45" i="7"/>
  <c r="B47" i="7"/>
  <c r="B26" i="6"/>
  <c r="B9" i="5"/>
  <c r="B17" i="5"/>
  <c r="B18" i="5"/>
  <c r="B6" i="6"/>
  <c r="B28" i="7"/>
  <c r="B14" i="5"/>
  <c r="B16" i="5"/>
  <c r="B28" i="16"/>
  <c r="B46" i="15"/>
  <c r="B47" i="15"/>
  <c r="B47" i="18"/>
  <c r="B46" i="16"/>
  <c r="B47" i="16"/>
  <c r="B28" i="17"/>
  <c r="B25" i="5"/>
  <c r="B27" i="5"/>
  <c r="B28" i="5"/>
  <c r="B15" i="5"/>
  <c r="B28" i="6"/>
  <c r="B26" i="5"/>
  <c r="B27" i="6"/>
</calcChain>
</file>

<file path=xl/sharedStrings.xml><?xml version="1.0" encoding="utf-8"?>
<sst xmlns="http://schemas.openxmlformats.org/spreadsheetml/2006/main" count="855" uniqueCount="172">
  <si>
    <t>Leads Promo</t>
  </si>
  <si>
    <t>Leads Inbound</t>
  </si>
  <si>
    <t>BT Vereinbart Anzahl</t>
  </si>
  <si>
    <t>BT Show Anzahl</t>
  </si>
  <si>
    <t>KV Nachbuchung S. (1000 im Schnitt)</t>
  </si>
  <si>
    <t>Angebotssumme Gesamt</t>
  </si>
  <si>
    <t>KV Gesamt Summe</t>
  </si>
  <si>
    <t>KV Storno Anzahl</t>
  </si>
  <si>
    <t>Zahlungseingang S.</t>
  </si>
  <si>
    <t>BH Zahler Anzahl</t>
  </si>
  <si>
    <t>Einmalzahler Anzahl</t>
  </si>
  <si>
    <t>Kosmetik</t>
  </si>
  <si>
    <t>IPL-Zahnschutz</t>
  </si>
  <si>
    <t>Komfort Garantie</t>
  </si>
  <si>
    <t>Empfehlung mit 50 Euro</t>
  </si>
  <si>
    <t>Ziel Standort mtl.</t>
  </si>
  <si>
    <t>Showquote %</t>
  </si>
  <si>
    <t>Abschlusquote KV Anzahl %</t>
  </si>
  <si>
    <t>Abschlusquote KV Summe %</t>
  </si>
  <si>
    <t>KV Anzahl Neukunde</t>
  </si>
  <si>
    <t>Angebote Anzahl Neukunde</t>
  </si>
  <si>
    <t>KV Bestätigung Anzahl</t>
  </si>
  <si>
    <t>KV Bestätigung Summe</t>
  </si>
  <si>
    <t xml:space="preserve">KV Sofort </t>
  </si>
  <si>
    <t>KV Storno Summe</t>
  </si>
  <si>
    <t>Anzahl Promotion</t>
  </si>
  <si>
    <t>KV Ø Summe</t>
  </si>
  <si>
    <t>Vormonat</t>
  </si>
  <si>
    <t>Summe April</t>
  </si>
  <si>
    <t>Leadrechner</t>
  </si>
  <si>
    <t>Terminierung</t>
  </si>
  <si>
    <t>Erscheinen</t>
  </si>
  <si>
    <t>Abschluss</t>
  </si>
  <si>
    <t>Summe Neu KV</t>
  </si>
  <si>
    <t>Anzahl</t>
  </si>
  <si>
    <t>Durchschnitt KV Summe</t>
  </si>
  <si>
    <t>Leadeingang</t>
  </si>
  <si>
    <t>Leadrechner aktuelle Performance</t>
  </si>
  <si>
    <t>Muster Standort</t>
  </si>
  <si>
    <t>hairfree Institut Musterstadt 2016</t>
  </si>
  <si>
    <t>Promotion-Ansprechpartner</t>
  </si>
  <si>
    <t>Name</t>
  </si>
  <si>
    <t>Adresse</t>
  </si>
  <si>
    <t>Tel. Nr.</t>
  </si>
  <si>
    <t>Ansprechpartner</t>
  </si>
  <si>
    <t>eMail</t>
  </si>
  <si>
    <t>Realmarkt</t>
  </si>
  <si>
    <t>Muster Landstr. 1, 12345 Musterstadt</t>
  </si>
  <si>
    <t>+49 (0)1234 / 56 78 90</t>
  </si>
  <si>
    <t>Herr ABC</t>
  </si>
  <si>
    <t>Kaufland</t>
  </si>
  <si>
    <t>Frau XYZ</t>
  </si>
  <si>
    <t>DM Drogerie Markt I</t>
  </si>
  <si>
    <t>DM Drogerie Markt II</t>
  </si>
  <si>
    <t>DM Drogerie Markt III</t>
  </si>
  <si>
    <t>DM Drogerie Markt VI</t>
  </si>
  <si>
    <t>REWE I</t>
  </si>
  <si>
    <t>REWE II</t>
  </si>
  <si>
    <t>REWE III</t>
  </si>
  <si>
    <t>EDEKA I</t>
  </si>
  <si>
    <t>EDEKA II</t>
  </si>
  <si>
    <t>EDEKA III</t>
  </si>
  <si>
    <t>EDEKA IV</t>
  </si>
  <si>
    <t>Globus Baumarkt</t>
  </si>
  <si>
    <t>Toom Baumarkt</t>
  </si>
  <si>
    <t>Mrs.Sporty</t>
  </si>
  <si>
    <t>Monat</t>
  </si>
  <si>
    <t>Ort</t>
  </si>
  <si>
    <t>Termin</t>
  </si>
  <si>
    <t>Tag</t>
  </si>
  <si>
    <t>Uhrzeit</t>
  </si>
  <si>
    <t xml:space="preserve">
Besetzung</t>
  </si>
  <si>
    <t>In Hera</t>
  </si>
  <si>
    <t>Januar</t>
  </si>
  <si>
    <t>Real Markt Musterstadt</t>
  </si>
  <si>
    <t>An der Hoffnung 125, 12345 Musterstadt</t>
  </si>
  <si>
    <t>Donnerstag - Freitag</t>
  </si>
  <si>
    <t xml:space="preserve">11-19 Uhr </t>
  </si>
  <si>
    <t>Frau Muster</t>
  </si>
  <si>
    <t>Messe Musterstadt</t>
  </si>
  <si>
    <t>Samstag - Sonntag</t>
  </si>
  <si>
    <t xml:space="preserve">10-18 Uhr </t>
  </si>
  <si>
    <t>EDEKA Musterstadt</t>
  </si>
  <si>
    <t>Schiessstraße 31, 12345 Musterstadt</t>
  </si>
  <si>
    <t>Friedentraße 152, 12345 Musterstadt</t>
  </si>
  <si>
    <t>Freitag-Samstag</t>
  </si>
  <si>
    <t>Friedrichstraße 143, 12345 Musterstadt</t>
  </si>
  <si>
    <t>Februar</t>
  </si>
  <si>
    <t>An der Hoffnung 12, 12345 Musterstadt</t>
  </si>
  <si>
    <t>Mittwoch - Donnerstag</t>
  </si>
  <si>
    <t xml:space="preserve">Havelstraße 93, 12345 Musterstadt </t>
  </si>
  <si>
    <t>Donnerstag - Samstag</t>
  </si>
  <si>
    <t>11-19 Uhr/
SA: 09-17 Uhr</t>
  </si>
  <si>
    <t>Industriestraße 66, 12345 Musterstadt</t>
  </si>
  <si>
    <t>Mittwoch - Freitag</t>
  </si>
  <si>
    <t>Montag - Dienstag</t>
  </si>
  <si>
    <t>März</t>
  </si>
  <si>
    <t>Seestraße 56, 12345 Musterstadt</t>
  </si>
  <si>
    <t>BAUHAUS Musterstadt</t>
  </si>
  <si>
    <t>Otto Röhm Straß 100, 12345 Musterstadt</t>
  </si>
  <si>
    <t>Am Sandbach 30, 40878 Ratingen</t>
  </si>
  <si>
    <t>PENNY Musterstadt</t>
  </si>
  <si>
    <t xml:space="preserve">Bataverstraße 93, 41462 Neuss </t>
  </si>
  <si>
    <t>April</t>
  </si>
  <si>
    <t>Schiessstraße 31, 40549 Düsseldorf-Heerdt</t>
  </si>
  <si>
    <t>Freitag - Samstag</t>
  </si>
  <si>
    <t xml:space="preserve">FR 11-19 Uhr/
SA 09-17 Uhr </t>
  </si>
  <si>
    <t xml:space="preserve">DO &amp; FR 11-19 Uhr/
SA 09-17 Uhr </t>
  </si>
  <si>
    <t>Am Sandbach 30, 12345 Musterstadt</t>
  </si>
  <si>
    <t>Montag - Mittwoch</t>
  </si>
  <si>
    <t>11-19 Uhr</t>
  </si>
  <si>
    <t>Standgebühr</t>
  </si>
  <si>
    <t xml:space="preserve">IST Lead
</t>
  </si>
  <si>
    <t xml:space="preserve">SOLL Lead
</t>
  </si>
  <si>
    <t>Einsatzorte</t>
  </si>
  <si>
    <t>Bezahlung / Sonstiges</t>
  </si>
  <si>
    <t>Anette Muster</t>
  </si>
  <si>
    <t>Hauptstraße 1, 12345 Musterstadt</t>
  </si>
  <si>
    <t>Tel.: n.A.
Mobil +49 (0)173 / 89 01 088</t>
  </si>
  <si>
    <t>anette.muster@yahoo.de</t>
  </si>
  <si>
    <t>Musterstadt
+ Umkreis 50 KM</t>
  </si>
  <si>
    <t>Festangestellte laut Arbeitsvertrag</t>
  </si>
  <si>
    <t>Beate Muster</t>
  </si>
  <si>
    <t>Markt 1, 12345 Musterstadt</t>
  </si>
  <si>
    <t>Tel.: n.A.
Mobil +49 (0)157 / 87 80 91 99</t>
  </si>
  <si>
    <t>beate.muster@web.de</t>
  </si>
  <si>
    <t>Musterstadt
+ Umkreis 30 KM</t>
  </si>
  <si>
    <t>Christine Muster</t>
  </si>
  <si>
    <t>Landstraße 1, 12345 Musterstadt</t>
  </si>
  <si>
    <t>Tel.: n.A.
Mobil +49 (0)176 / 22 07 26 16</t>
  </si>
  <si>
    <t>christine_muster@mail.de
christine.muster@hairfree-stadt.de</t>
  </si>
  <si>
    <t>Musterstadt
+ Umkreis 10 KM</t>
  </si>
  <si>
    <t xml:space="preserve">100 Euro pro Tag 
+ 5 Euro Provision pro Lead der ein Kunde wird 
+ 40 Euro Spritgeld </t>
  </si>
  <si>
    <t>Diana Muster</t>
  </si>
  <si>
    <t>Hof 1, 12345 Musterstadt</t>
  </si>
  <si>
    <t>Tel.:  +49 (0)5044 / 30 02 242
Mobil +49 (0)151 / 11 61 64 98</t>
  </si>
  <si>
    <t>diana.muster@online.de</t>
  </si>
  <si>
    <t xml:space="preserve">90 Euro pro Tag 
ab Sep + 5 Euro Provision pro Lead der ein Kunde wird 
+ 40 Euro Spritgeld </t>
  </si>
  <si>
    <t>Evelyn Muster</t>
  </si>
  <si>
    <t>Weg 1, 12345 Musterstadt</t>
  </si>
  <si>
    <t>Tel: n.A.
Mobil: +49 (0)174 / 42 23 193 </t>
  </si>
  <si>
    <t>evely@gmail.com</t>
  </si>
  <si>
    <t xml:space="preserve">80 Euro pro Tag am Anfang 
+ 5 Euro Provision pro Lead der ein Kunde wird 
+ 20 Euro Spritgeld </t>
  </si>
  <si>
    <t>Frauke Muster</t>
  </si>
  <si>
    <t>Platz 1, 12345 Musterstadt</t>
  </si>
  <si>
    <t>Tel.: n.A.
Mobil: +49 (0)177 / 38 80 980</t>
  </si>
  <si>
    <t>frauke@t-online.de</t>
  </si>
  <si>
    <t xml:space="preserve">80 Euro pro Tag am Anfang 
+ 5 Euro Provision pro Lead der ein Kunde wird 
+ 30 Euro Spritgeld </t>
  </si>
  <si>
    <t>€/Tag Brutto</t>
  </si>
  <si>
    <t>€/Tag Netto</t>
  </si>
  <si>
    <t>Leadrechner mögliche Performance</t>
  </si>
  <si>
    <t>Leadrechner über aktuelle Performance
unterhalb der Zieletabellen!</t>
  </si>
  <si>
    <t>KV Anzahl Neukunde (S+B-ST-K)</t>
  </si>
  <si>
    <t>Leads Promo (Spalte B ØLead/Promo)</t>
  </si>
  <si>
    <t>Anzahl Promotion (Spalte B restliche PR)</t>
  </si>
  <si>
    <t>KV Storno/Kündigung Anzahl</t>
  </si>
  <si>
    <t>KV Storno/Kündigung Summe</t>
  </si>
  <si>
    <t>KV Storno+Kündigung  Summe</t>
  </si>
  <si>
    <t>Summe Dez</t>
  </si>
  <si>
    <t>Summe Nov</t>
  </si>
  <si>
    <t>Summe Okt</t>
  </si>
  <si>
    <t>Summe Sep</t>
  </si>
  <si>
    <t>Summe Aug</t>
  </si>
  <si>
    <t>Summe Mai</t>
  </si>
  <si>
    <t>Erreichbarkeit</t>
  </si>
  <si>
    <t>Erreichbarkeit (aus Hera)</t>
  </si>
  <si>
    <t>Summe Jul</t>
  </si>
  <si>
    <t>Summe Jun</t>
  </si>
  <si>
    <t>Summe März</t>
  </si>
  <si>
    <t>Summe Feb</t>
  </si>
  <si>
    <t>Summe Jan</t>
  </si>
  <si>
    <t xml:space="preserve">Ferien: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</si>
</sst>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u/>
      <sz val="7.5"/>
      <color indexed="12"/>
      <name val="Arial"/>
      <family val="2"/>
    </font>
    <font>
      <u/>
      <sz val="11"/>
      <color indexed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  <scheme val="minor"/>
    </font>
    <font>
      <u/>
      <sz val="11"/>
      <name val="Century Gothic"/>
      <family val="2"/>
    </font>
    <font>
      <b/>
      <sz val="12"/>
      <color rgb="FF008FA4"/>
      <name val="Century Gothic"/>
      <family val="2"/>
    </font>
    <font>
      <sz val="12"/>
      <color rgb="FF008FA4"/>
      <name val="Century Gothic"/>
      <family val="2"/>
    </font>
    <font>
      <u/>
      <sz val="11"/>
      <color theme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8FA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31">
    <xf numFmtId="0" fontId="0" fillId="0" borderId="0" xfId="0"/>
    <xf numFmtId="0" fontId="4" fillId="0" borderId="0" xfId="0" applyFont="1"/>
    <xf numFmtId="44" fontId="4" fillId="0" borderId="1" xfId="0" applyNumberFormat="1" applyFont="1" applyBorder="1"/>
    <xf numFmtId="0" fontId="4" fillId="4" borderId="1" xfId="0" applyFont="1" applyFill="1" applyBorder="1"/>
    <xf numFmtId="0" fontId="2" fillId="6" borderId="4" xfId="0" applyFont="1" applyFill="1" applyBorder="1"/>
    <xf numFmtId="0" fontId="2" fillId="6" borderId="7" xfId="0" applyFont="1" applyFill="1" applyBorder="1"/>
    <xf numFmtId="0" fontId="2" fillId="6" borderId="9" xfId="0" applyFont="1" applyFill="1" applyBorder="1"/>
    <xf numFmtId="44" fontId="0" fillId="0" borderId="0" xfId="0" applyNumberFormat="1"/>
    <xf numFmtId="2" fontId="0" fillId="0" borderId="0" xfId="0" applyNumberFormat="1"/>
    <xf numFmtId="0" fontId="4" fillId="9" borderId="1" xfId="0" applyFont="1" applyFill="1" applyBorder="1"/>
    <xf numFmtId="44" fontId="3" fillId="9" borderId="1" xfId="0" applyNumberFormat="1" applyFont="1" applyFill="1" applyBorder="1"/>
    <xf numFmtId="44" fontId="3" fillId="9" borderId="12" xfId="0" applyNumberFormat="1" applyFont="1" applyFill="1" applyBorder="1"/>
    <xf numFmtId="44" fontId="3" fillId="9" borderId="13" xfId="0" applyNumberFormat="1" applyFont="1" applyFill="1" applyBorder="1"/>
    <xf numFmtId="0" fontId="3" fillId="9" borderId="14" xfId="0" applyFont="1" applyFill="1" applyBorder="1"/>
    <xf numFmtId="0" fontId="3" fillId="9" borderId="12" xfId="0" applyFont="1" applyFill="1" applyBorder="1"/>
    <xf numFmtId="0" fontId="3" fillId="9" borderId="15" xfId="0" applyFont="1" applyFill="1" applyBorder="1"/>
    <xf numFmtId="2" fontId="3" fillId="9" borderId="12" xfId="0" applyNumberFormat="1" applyFont="1" applyFill="1" applyBorder="1"/>
    <xf numFmtId="2" fontId="4" fillId="5" borderId="12" xfId="1" applyNumberFormat="1" applyFont="1" applyFill="1" applyBorder="1"/>
    <xf numFmtId="2" fontId="4" fillId="5" borderId="13" xfId="1" applyNumberFormat="1" applyFont="1" applyFill="1" applyBorder="1"/>
    <xf numFmtId="44" fontId="3" fillId="9" borderId="15" xfId="0" applyNumberFormat="1" applyFont="1" applyFill="1" applyBorder="1"/>
    <xf numFmtId="0" fontId="4" fillId="0" borderId="0" xfId="0" applyFont="1" applyBorder="1"/>
    <xf numFmtId="0" fontId="4" fillId="0" borderId="0" xfId="0" applyNumberFormat="1" applyFont="1" applyBorder="1"/>
    <xf numFmtId="9" fontId="4" fillId="4" borderId="1" xfId="2" applyFont="1" applyFill="1" applyBorder="1"/>
    <xf numFmtId="9" fontId="4" fillId="4" borderId="1" xfId="0" applyNumberFormat="1" applyFont="1" applyFill="1" applyBorder="1"/>
    <xf numFmtId="44" fontId="4" fillId="4" borderId="1" xfId="0" applyNumberFormat="1" applyFont="1" applyFill="1" applyBorder="1"/>
    <xf numFmtId="0" fontId="6" fillId="10" borderId="1" xfId="0" applyFont="1" applyFill="1" applyBorder="1"/>
    <xf numFmtId="9" fontId="6" fillId="10" borderId="1" xfId="2" applyFont="1" applyFill="1" applyBorder="1"/>
    <xf numFmtId="0" fontId="6" fillId="10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0" fillId="0" borderId="0" xfId="0" applyFont="1" applyBorder="1"/>
    <xf numFmtId="44" fontId="4" fillId="9" borderId="1" xfId="0" applyNumberFormat="1" applyFont="1" applyFill="1" applyBorder="1"/>
    <xf numFmtId="0" fontId="6" fillId="0" borderId="0" xfId="0" applyFont="1"/>
    <xf numFmtId="2" fontId="4" fillId="9" borderId="1" xfId="0" applyNumberFormat="1" applyFont="1" applyFill="1" applyBorder="1"/>
    <xf numFmtId="10" fontId="4" fillId="9" borderId="1" xfId="2" applyNumberFormat="1" applyFont="1" applyFill="1" applyBorder="1"/>
    <xf numFmtId="2" fontId="4" fillId="9" borderId="1" xfId="2" applyNumberFormat="1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3" borderId="4" xfId="0" applyFont="1" applyFill="1" applyBorder="1"/>
    <xf numFmtId="44" fontId="3" fillId="9" borderId="14" xfId="0" applyNumberFormat="1" applyFont="1" applyFill="1" applyBorder="1"/>
    <xf numFmtId="0" fontId="2" fillId="3" borderId="7" xfId="0" applyFont="1" applyFill="1" applyBorder="1"/>
    <xf numFmtId="0" fontId="2" fillId="8" borderId="9" xfId="0" applyFont="1" applyFill="1" applyBorder="1"/>
    <xf numFmtId="44" fontId="6" fillId="0" borderId="11" xfId="0" applyNumberFormat="1" applyFont="1" applyBorder="1"/>
    <xf numFmtId="0" fontId="2" fillId="7" borderId="4" xfId="0" applyFont="1" applyFill="1" applyBorder="1"/>
    <xf numFmtId="0" fontId="2" fillId="7" borderId="7" xfId="0" applyFont="1" applyFill="1" applyBorder="1"/>
    <xf numFmtId="0" fontId="2" fillId="7" borderId="9" xfId="0" applyFont="1" applyFill="1" applyBorder="1"/>
    <xf numFmtId="0" fontId="2" fillId="11" borderId="4" xfId="0" applyFont="1" applyFill="1" applyBorder="1"/>
    <xf numFmtId="2" fontId="3" fillId="9" borderId="14" xfId="0" applyNumberFormat="1" applyFont="1" applyFill="1" applyBorder="1"/>
    <xf numFmtId="2" fontId="4" fillId="5" borderId="16" xfId="1" applyNumberFormat="1" applyFont="1" applyFill="1" applyBorder="1"/>
    <xf numFmtId="2" fontId="6" fillId="0" borderId="6" xfId="1" applyNumberFormat="1" applyFont="1" applyBorder="1"/>
    <xf numFmtId="0" fontId="2" fillId="11" borderId="7" xfId="0" applyFont="1" applyFill="1" applyBorder="1"/>
    <xf numFmtId="2" fontId="6" fillId="0" borderId="8" xfId="1" applyNumberFormat="1" applyFont="1" applyBorder="1"/>
    <xf numFmtId="0" fontId="5" fillId="11" borderId="9" xfId="0" applyFont="1" applyFill="1" applyBorder="1"/>
    <xf numFmtId="44" fontId="3" fillId="9" borderId="10" xfId="0" applyNumberFormat="1" applyFont="1" applyFill="1" applyBorder="1"/>
    <xf numFmtId="44" fontId="4" fillId="9" borderId="27" xfId="0" applyNumberFormat="1" applyFont="1" applyFill="1" applyBorder="1"/>
    <xf numFmtId="44" fontId="4" fillId="5" borderId="10" xfId="0" applyNumberFormat="1" applyFont="1" applyFill="1" applyBorder="1"/>
    <xf numFmtId="2" fontId="4" fillId="5" borderId="14" xfId="1" applyNumberFormat="1" applyFont="1" applyFill="1" applyBorder="1"/>
    <xf numFmtId="44" fontId="4" fillId="5" borderId="27" xfId="0" applyNumberFormat="1" applyFont="1" applyFill="1" applyBorder="1"/>
    <xf numFmtId="9" fontId="6" fillId="10" borderId="1" xfId="2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3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12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14" fontId="3" fillId="4" borderId="30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17" fontId="11" fillId="1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3" fillId="0" borderId="1" xfId="3" applyFont="1" applyFill="1" applyBorder="1" applyAlignment="1" applyProtection="1">
      <alignment horizontal="left" vertical="top" wrapText="1"/>
    </xf>
    <xf numFmtId="0" fontId="13" fillId="0" borderId="1" xfId="3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1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/>
    </xf>
    <xf numFmtId="0" fontId="12" fillId="0" borderId="0" xfId="0" applyFont="1"/>
    <xf numFmtId="0" fontId="11" fillId="10" borderId="1" xfId="0" applyNumberFormat="1" applyFont="1" applyFill="1" applyBorder="1" applyAlignment="1" applyProtection="1">
      <alignment vertical="center"/>
      <protection locked="0"/>
    </xf>
    <xf numFmtId="16" fontId="11" fillId="10" borderId="1" xfId="0" applyNumberFormat="1" applyFont="1" applyFill="1" applyBorder="1" applyAlignment="1" applyProtection="1">
      <alignment vertical="center"/>
      <protection locked="0"/>
    </xf>
    <xf numFmtId="14" fontId="11" fillId="10" borderId="1" xfId="0" applyNumberFormat="1" applyFont="1" applyFill="1" applyBorder="1" applyAlignment="1" applyProtection="1">
      <alignment vertical="center"/>
      <protection locked="0"/>
    </xf>
    <xf numFmtId="14" fontId="11" fillId="10" borderId="1" xfId="0" applyNumberFormat="1" applyFont="1" applyFill="1" applyBorder="1" applyAlignment="1" applyProtection="1">
      <alignment vertical="center" wrapText="1"/>
      <protection locked="0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/>
    <xf numFmtId="44" fontId="3" fillId="9" borderId="1" xfId="1" applyNumberFormat="1" applyFont="1" applyFill="1" applyBorder="1"/>
    <xf numFmtId="0" fontId="2" fillId="8" borderId="31" xfId="0" applyFont="1" applyFill="1" applyBorder="1"/>
    <xf numFmtId="0" fontId="3" fillId="9" borderId="2" xfId="0" applyFont="1" applyFill="1" applyBorder="1"/>
    <xf numFmtId="0" fontId="3" fillId="9" borderId="5" xfId="0" applyFont="1" applyFill="1" applyBorder="1"/>
    <xf numFmtId="0" fontId="3" fillId="9" borderId="10" xfId="0" applyFont="1" applyFill="1" applyBorder="1"/>
    <xf numFmtId="0" fontId="2" fillId="2" borderId="31" xfId="0" applyFont="1" applyFill="1" applyBorder="1"/>
    <xf numFmtId="0" fontId="3" fillId="9" borderId="32" xfId="0" applyFont="1" applyFill="1" applyBorder="1"/>
    <xf numFmtId="0" fontId="2" fillId="6" borderId="31" xfId="0" applyFont="1" applyFill="1" applyBorder="1"/>
    <xf numFmtId="0" fontId="4" fillId="4" borderId="30" xfId="0" applyFont="1" applyFill="1" applyBorder="1"/>
    <xf numFmtId="44" fontId="3" fillId="9" borderId="5" xfId="0" applyNumberFormat="1" applyFont="1" applyFill="1" applyBorder="1"/>
    <xf numFmtId="44" fontId="3" fillId="9" borderId="2" xfId="0" applyNumberFormat="1" applyFont="1" applyFill="1" applyBorder="1"/>
    <xf numFmtId="2" fontId="3" fillId="9" borderId="1" xfId="0" applyNumberFormat="1" applyFont="1" applyFill="1" applyBorder="1"/>
    <xf numFmtId="2" fontId="3" fillId="9" borderId="5" xfId="0" applyNumberFormat="1" applyFont="1" applyFill="1" applyBorder="1"/>
    <xf numFmtId="44" fontId="4" fillId="9" borderId="10" xfId="0" applyNumberFormat="1" applyFont="1" applyFill="1" applyBorder="1"/>
    <xf numFmtId="0" fontId="4" fillId="3" borderId="25" xfId="0" applyFont="1" applyFill="1" applyBorder="1" applyAlignment="1">
      <alignment horizontal="center" vertical="center" wrapText="1"/>
    </xf>
    <xf numFmtId="1" fontId="4" fillId="9" borderId="1" xfId="0" applyNumberFormat="1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0" fontId="3" fillId="6" borderId="14" xfId="0" applyFont="1" applyFill="1" applyBorder="1"/>
    <xf numFmtId="0" fontId="6" fillId="0" borderId="34" xfId="0" applyFont="1" applyBorder="1"/>
    <xf numFmtId="0" fontId="6" fillId="0" borderId="35" xfId="0" applyFont="1" applyBorder="1"/>
    <xf numFmtId="0" fontId="2" fillId="3" borderId="37" xfId="0" applyFont="1" applyFill="1" applyBorder="1"/>
    <xf numFmtId="44" fontId="6" fillId="0" borderId="35" xfId="0" applyNumberFormat="1" applyFont="1" applyBorder="1"/>
    <xf numFmtId="44" fontId="6" fillId="0" borderId="36" xfId="0" applyNumberFormat="1" applyFont="1" applyBorder="1"/>
    <xf numFmtId="44" fontId="3" fillId="9" borderId="8" xfId="0" applyNumberFormat="1" applyFont="1" applyFill="1" applyBorder="1"/>
    <xf numFmtId="0" fontId="3" fillId="6" borderId="12" xfId="0" applyFont="1" applyFill="1" applyBorder="1"/>
    <xf numFmtId="0" fontId="4" fillId="0" borderId="23" xfId="0" applyFont="1" applyBorder="1"/>
    <xf numFmtId="44" fontId="3" fillId="13" borderId="39" xfId="0" applyNumberFormat="1" applyFont="1" applyFill="1" applyBorder="1"/>
    <xf numFmtId="2" fontId="3" fillId="9" borderId="32" xfId="0" applyNumberFormat="1" applyFont="1" applyFill="1" applyBorder="1"/>
    <xf numFmtId="44" fontId="3" fillId="9" borderId="32" xfId="0" applyNumberFormat="1" applyFont="1" applyFill="1" applyBorder="1"/>
    <xf numFmtId="44" fontId="3" fillId="9" borderId="3" xfId="0" applyNumberFormat="1" applyFont="1" applyFill="1" applyBorder="1"/>
    <xf numFmtId="0" fontId="3" fillId="9" borderId="3" xfId="0" applyFont="1" applyFill="1" applyBorder="1"/>
    <xf numFmtId="0" fontId="2" fillId="7" borderId="41" xfId="0" applyFont="1" applyFill="1" applyBorder="1"/>
    <xf numFmtId="0" fontId="3" fillId="9" borderId="13" xfId="0" applyFont="1" applyFill="1" applyBorder="1"/>
    <xf numFmtId="0" fontId="3" fillId="9" borderId="42" xfId="0" applyFont="1" applyFill="1" applyBorder="1"/>
    <xf numFmtId="44" fontId="3" fillId="9" borderId="42" xfId="0" applyNumberFormat="1" applyFont="1" applyFill="1" applyBorder="1"/>
    <xf numFmtId="0" fontId="3" fillId="9" borderId="43" xfId="0" applyFont="1" applyFill="1" applyBorder="1"/>
    <xf numFmtId="0" fontId="3" fillId="4" borderId="0" xfId="0" applyFont="1" applyFill="1" applyBorder="1"/>
    <xf numFmtId="0" fontId="0" fillId="0" borderId="0" xfId="0" applyBorder="1"/>
    <xf numFmtId="0" fontId="0" fillId="0" borderId="0" xfId="0"/>
    <xf numFmtId="0" fontId="4" fillId="0" borderId="0" xfId="0" applyFont="1"/>
    <xf numFmtId="0" fontId="11" fillId="10" borderId="2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5" xfId="0" applyBorder="1"/>
    <xf numFmtId="0" fontId="11" fillId="10" borderId="2" xfId="0" applyFont="1" applyFill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17" fontId="0" fillId="0" borderId="0" xfId="0" applyNumberFormat="1"/>
    <xf numFmtId="2" fontId="3" fillId="9" borderId="42" xfId="0" applyNumberFormat="1" applyFont="1" applyFill="1" applyBorder="1"/>
    <xf numFmtId="2" fontId="6" fillId="0" borderId="34" xfId="1" applyNumberFormat="1" applyFont="1" applyBorder="1"/>
    <xf numFmtId="2" fontId="6" fillId="0" borderId="35" xfId="1" applyNumberFormat="1" applyFont="1" applyBorder="1"/>
    <xf numFmtId="2" fontId="4" fillId="5" borderId="34" xfId="1" applyNumberFormat="1" applyFont="1" applyFill="1" applyBorder="1"/>
    <xf numFmtId="2" fontId="4" fillId="5" borderId="35" xfId="1" applyNumberFormat="1" applyFont="1" applyFill="1" applyBorder="1"/>
    <xf numFmtId="44" fontId="4" fillId="5" borderId="11" xfId="0" applyNumberFormat="1" applyFont="1" applyFill="1" applyBorder="1"/>
    <xf numFmtId="0" fontId="2" fillId="7" borderId="44" xfId="0" applyFont="1" applyFill="1" applyBorder="1"/>
    <xf numFmtId="0" fontId="3" fillId="9" borderId="16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4" fillId="4" borderId="17" xfId="0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1" xfId="0" applyFont="1" applyFill="1" applyBorder="1" applyProtection="1">
      <protection locked="0"/>
    </xf>
    <xf numFmtId="0" fontId="4" fillId="4" borderId="24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33" xfId="0" applyFont="1" applyFill="1" applyBorder="1" applyProtection="1">
      <protection locked="0"/>
    </xf>
    <xf numFmtId="44" fontId="4" fillId="4" borderId="16" xfId="0" applyNumberFormat="1" applyFont="1" applyFill="1" applyBorder="1" applyProtection="1">
      <protection locked="0"/>
    </xf>
    <xf numFmtId="44" fontId="4" fillId="4" borderId="5" xfId="0" applyNumberFormat="1" applyFont="1" applyFill="1" applyBorder="1" applyProtection="1">
      <protection locked="0"/>
    </xf>
    <xf numFmtId="44" fontId="4" fillId="4" borderId="6" xfId="0" applyNumberFormat="1" applyFont="1" applyFill="1" applyBorder="1" applyProtection="1">
      <protection locked="0"/>
    </xf>
    <xf numFmtId="44" fontId="4" fillId="4" borderId="13" xfId="0" applyNumberFormat="1" applyFont="1" applyFill="1" applyBorder="1" applyProtection="1">
      <protection locked="0"/>
    </xf>
    <xf numFmtId="44" fontId="4" fillId="4" borderId="1" xfId="0" applyNumberFormat="1" applyFont="1" applyFill="1" applyBorder="1" applyProtection="1">
      <protection locked="0"/>
    </xf>
    <xf numFmtId="44" fontId="4" fillId="4" borderId="8" xfId="0" applyNumberFormat="1" applyFont="1" applyFill="1" applyBorder="1" applyProtection="1">
      <protection locked="0"/>
    </xf>
    <xf numFmtId="44" fontId="4" fillId="4" borderId="17" xfId="0" applyNumberFormat="1" applyFont="1" applyFill="1" applyBorder="1" applyProtection="1">
      <protection locked="0"/>
    </xf>
    <xf numFmtId="44" fontId="4" fillId="4" borderId="10" xfId="0" applyNumberFormat="1" applyFont="1" applyFill="1" applyBorder="1" applyProtection="1">
      <protection locked="0"/>
    </xf>
    <xf numFmtId="44" fontId="4" fillId="4" borderId="11" xfId="0" applyNumberFormat="1" applyFont="1" applyFill="1" applyBorder="1" applyProtection="1">
      <protection locked="0"/>
    </xf>
    <xf numFmtId="9" fontId="4" fillId="4" borderId="1" xfId="2" applyFont="1" applyFill="1" applyBorder="1" applyProtection="1">
      <protection locked="0"/>
    </xf>
    <xf numFmtId="9" fontId="4" fillId="4" borderId="1" xfId="0" applyNumberFormat="1" applyFont="1" applyFill="1" applyBorder="1" applyProtection="1">
      <protection locked="0"/>
    </xf>
    <xf numFmtId="0" fontId="3" fillId="4" borderId="19" xfId="0" applyFont="1" applyFill="1" applyBorder="1" applyProtection="1">
      <protection locked="0"/>
    </xf>
    <xf numFmtId="0" fontId="3" fillId="4" borderId="20" xfId="0" applyFont="1" applyFill="1" applyBorder="1" applyProtection="1">
      <protection locked="0"/>
    </xf>
    <xf numFmtId="0" fontId="3" fillId="4" borderId="21" xfId="0" applyFont="1" applyFill="1" applyBorder="1" applyProtection="1">
      <protection locked="0"/>
    </xf>
    <xf numFmtId="0" fontId="3" fillId="4" borderId="26" xfId="1" applyNumberFormat="1" applyFont="1" applyFill="1" applyBorder="1" applyProtection="1">
      <protection locked="0"/>
    </xf>
    <xf numFmtId="44" fontId="3" fillId="4" borderId="26" xfId="0" applyNumberFormat="1" applyFont="1" applyFill="1" applyBorder="1" applyProtection="1">
      <protection locked="0"/>
    </xf>
    <xf numFmtId="44" fontId="3" fillId="4" borderId="20" xfId="0" applyNumberFormat="1" applyFont="1" applyFill="1" applyBorder="1" applyProtection="1">
      <protection locked="0"/>
    </xf>
    <xf numFmtId="44" fontId="3" fillId="4" borderId="38" xfId="0" applyNumberFormat="1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44" fontId="3" fillId="4" borderId="14" xfId="0" applyNumberFormat="1" applyFont="1" applyFill="1" applyBorder="1" applyProtection="1">
      <protection locked="0"/>
    </xf>
    <xf numFmtId="44" fontId="3" fillId="4" borderId="12" xfId="0" applyNumberFormat="1" applyFont="1" applyFill="1" applyBorder="1" applyProtection="1">
      <protection locked="0"/>
    </xf>
    <xf numFmtId="44" fontId="3" fillId="4" borderId="15" xfId="0" applyNumberFormat="1" applyFont="1" applyFill="1" applyBorder="1" applyProtection="1">
      <protection locked="0"/>
    </xf>
    <xf numFmtId="44" fontId="3" fillId="4" borderId="40" xfId="1" applyNumberFormat="1" applyFont="1" applyFill="1" applyBorder="1" applyProtection="1">
      <protection locked="0"/>
    </xf>
    <xf numFmtId="44" fontId="3" fillId="4" borderId="21" xfId="0" applyNumberFormat="1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4" fillId="4" borderId="35" xfId="0" applyFont="1" applyFill="1" applyBorder="1" applyProtection="1">
      <protection locked="0"/>
    </xf>
    <xf numFmtId="0" fontId="4" fillId="4" borderId="36" xfId="0" applyFont="1" applyFill="1" applyBorder="1" applyProtection="1">
      <protection locked="0"/>
    </xf>
    <xf numFmtId="2" fontId="4" fillId="4" borderId="26" xfId="0" applyNumberFormat="1" applyFont="1" applyFill="1" applyBorder="1" applyProtection="1">
      <protection locked="0"/>
    </xf>
    <xf numFmtId="2" fontId="4" fillId="4" borderId="20" xfId="0" applyNumberFormat="1" applyFont="1" applyFill="1" applyBorder="1" applyProtection="1">
      <protection locked="0"/>
    </xf>
    <xf numFmtId="2" fontId="4" fillId="4" borderId="22" xfId="0" applyNumberFormat="1" applyFont="1" applyFill="1" applyBorder="1" applyProtection="1">
      <protection locked="0"/>
    </xf>
    <xf numFmtId="0" fontId="0" fillId="13" borderId="1" xfId="0" applyFont="1" applyFill="1" applyBorder="1"/>
    <xf numFmtId="0" fontId="0" fillId="13" borderId="1" xfId="0" applyFill="1" applyBorder="1"/>
    <xf numFmtId="0" fontId="3" fillId="13" borderId="1" xfId="0" applyFont="1" applyFill="1" applyBorder="1"/>
    <xf numFmtId="44" fontId="0" fillId="13" borderId="1" xfId="0" applyNumberFormat="1" applyFill="1" applyBorder="1"/>
    <xf numFmtId="2" fontId="0" fillId="13" borderId="1" xfId="0" applyNumberFormat="1" applyFill="1" applyBorder="1"/>
    <xf numFmtId="0" fontId="4" fillId="13" borderId="1" xfId="0" applyFont="1" applyFill="1" applyBorder="1"/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23">
    <cellStyle name="Besuchter Hyperlink" xfId="4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Komma" xfId="1" builtinId="3"/>
    <cellStyle name="Komma 2" xfId="5" xr:uid="{00000000-0005-0000-0000-000013000000}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8F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Januar_20!$A$2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Januar_20!$D$1:$G$1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CACF-492A-9DEB-ED421F19FE40}"/>
            </c:ext>
          </c:extLst>
        </c:ser>
        <c:ser>
          <c:idx val="1"/>
          <c:order val="1"/>
          <c:tx>
            <c:strRef>
              <c:f>Januar_20!$A$3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Januar_20!$D$1:$G$1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CACF-492A-9DEB-ED421F19F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176392"/>
        <c:axId val="20701823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Januar_20!$A$4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ACF-492A-9DEB-ED421F19FE4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ACF-492A-9DEB-ED421F19FE4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ACF-492A-9DEB-ED421F19FE4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CACF-492A-9DEB-ED421F19FE4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ACF-492A-9DEB-ED421F19FE4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CACF-492A-9DEB-ED421F19FE4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CACF-492A-9DEB-ED421F19FE40}"/>
                  </c:ext>
                </c:extLst>
              </c15:ser>
            </c15:filteredLineSeries>
          </c:ext>
        </c:extLst>
      </c:lineChart>
      <c:catAx>
        <c:axId val="207017639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182312"/>
        <c:crosses val="max"/>
        <c:auto val="0"/>
        <c:lblAlgn val="ctr"/>
        <c:lblOffset val="100"/>
        <c:noMultiLvlLbl val="1"/>
      </c:catAx>
      <c:valAx>
        <c:axId val="207018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1763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Oktober_20!$A$2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Oktober_20!$D$1:$G$1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59-4FBA-8B25-E9934A6F4B39}"/>
            </c:ext>
          </c:extLst>
        </c:ser>
        <c:ser>
          <c:idx val="1"/>
          <c:order val="1"/>
          <c:tx>
            <c:strRef>
              <c:f>Oktober_20!$A$3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Oktober_20!$D$1:$G$1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59-4FBA-8B25-E9934A6F4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686664"/>
        <c:axId val="207069207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Oktober_20!$A$4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E59-4FBA-8B25-E9934A6F4B3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E59-4FBA-8B25-E9934A6F4B3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E59-4FBA-8B25-E9934A6F4B39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8E59-4FBA-8B25-E9934A6F4B39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8E59-4FBA-8B25-E9934A6F4B39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8E59-4FBA-8B25-E9934A6F4B39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8E59-4FBA-8B25-E9934A6F4B39}"/>
                  </c:ext>
                </c:extLst>
              </c15:ser>
            </c15:filteredLineSeries>
          </c:ext>
        </c:extLst>
      </c:lineChart>
      <c:catAx>
        <c:axId val="207068666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692072"/>
        <c:crosses val="max"/>
        <c:auto val="0"/>
        <c:lblAlgn val="ctr"/>
        <c:lblOffset val="100"/>
        <c:noMultiLvlLbl val="0"/>
      </c:catAx>
      <c:valAx>
        <c:axId val="2070692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6866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November_20!$A$2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November_20!$D$1:$G$1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A1-49B5-BCA0-0B0E21C9C4D8}"/>
            </c:ext>
          </c:extLst>
        </c:ser>
        <c:ser>
          <c:idx val="1"/>
          <c:order val="1"/>
          <c:tx>
            <c:strRef>
              <c:f>November_20!$A$3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November_20!$D$1:$G$1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1-49B5-BCA0-0B0E21C9C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38840"/>
        <c:axId val="207074424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November_20!$A$4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7A1-49B5-BCA0-0B0E21C9C4D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B7A1-49B5-BCA0-0B0E21C9C4D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B7A1-49B5-BCA0-0B0E21C9C4D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B7A1-49B5-BCA0-0B0E21C9C4D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B7A1-49B5-BCA0-0B0E21C9C4D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B7A1-49B5-BCA0-0B0E21C9C4D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B7A1-49B5-BCA0-0B0E21C9C4D8}"/>
                  </c:ext>
                </c:extLst>
              </c15:ser>
            </c15:filteredLineSeries>
          </c:ext>
        </c:extLst>
      </c:lineChart>
      <c:catAx>
        <c:axId val="207073884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744248"/>
        <c:crosses val="max"/>
        <c:auto val="0"/>
        <c:lblAlgn val="ctr"/>
        <c:lblOffset val="100"/>
        <c:noMultiLvlLbl val="0"/>
      </c:catAx>
      <c:valAx>
        <c:axId val="207074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7388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Dezember_20!$A$2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Dezember_20!$D$1:$G$1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A5-4B6E-A3A0-7D6A28FAB694}"/>
            </c:ext>
          </c:extLst>
        </c:ser>
        <c:ser>
          <c:idx val="1"/>
          <c:order val="1"/>
          <c:tx>
            <c:strRef>
              <c:f>Dezember_20!$A$3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Dezember_20!$D$1:$G$1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A5-4B6E-A3A0-7D6A28FAB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790504"/>
        <c:axId val="207079591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Dezember_20!$A$4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94A5-4B6E-A3A0-7D6A28FAB69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4A5-4B6E-A3A0-7D6A28FAB69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94A5-4B6E-A3A0-7D6A28FAB69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94A5-4B6E-A3A0-7D6A28FAB69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94A5-4B6E-A3A0-7D6A28FAB69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94A5-4B6E-A3A0-7D6A28FAB694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94A5-4B6E-A3A0-7D6A28FAB694}"/>
                  </c:ext>
                </c:extLst>
              </c15:ser>
            </c15:filteredLineSeries>
          </c:ext>
        </c:extLst>
      </c:lineChart>
      <c:catAx>
        <c:axId val="207079050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795912"/>
        <c:crosses val="max"/>
        <c:auto val="0"/>
        <c:lblAlgn val="ctr"/>
        <c:lblOffset val="100"/>
        <c:noMultiLvlLbl val="0"/>
      </c:catAx>
      <c:valAx>
        <c:axId val="207079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7905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Januar_20!$A$5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Januar_20!$D$1:$G$1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E111-4172-9B40-5C710E27ABF1}"/>
            </c:ext>
          </c:extLst>
        </c:ser>
        <c:ser>
          <c:idx val="4"/>
          <c:order val="4"/>
          <c:tx>
            <c:strRef>
              <c:f>Januar_20!$A$6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Januar_20!$D$1:$G$1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E111-4172-9B40-5C710E27A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054984"/>
        <c:axId val="20670603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Januar_20!$A$2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111-4172-9B40-5C710E27ABF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E111-4172-9B40-5C710E27ABF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111-4172-9B40-5C710E27ABF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111-4172-9B40-5C710E27ABF1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E111-4172-9B40-5C710E27ABF1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E111-4172-9B40-5C710E27ABF1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E111-4172-9B40-5C710E27ABF1}"/>
                  </c:ext>
                </c:extLst>
              </c15:ser>
            </c15:filteredLineSeries>
          </c:ext>
        </c:extLst>
      </c:lineChart>
      <c:dateAx>
        <c:axId val="206705498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060312"/>
        <c:crosses val="max"/>
        <c:auto val="1"/>
        <c:lblOffset val="100"/>
        <c:baseTimeUnit val="years"/>
      </c:dateAx>
      <c:valAx>
        <c:axId val="206706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0549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Februar_20!$A$5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Februar_20!$D$1:$G$1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78-48DC-8F25-8DA8B37D1E91}"/>
            </c:ext>
          </c:extLst>
        </c:ser>
        <c:ser>
          <c:idx val="4"/>
          <c:order val="4"/>
          <c:tx>
            <c:strRef>
              <c:f>Februar_20!$A$6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Februar_20!$D$1:$G$1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78-48DC-8F25-8DA8B37D1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123304"/>
        <c:axId val="20671287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Februar_20!$A$2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678-48DC-8F25-8DA8B37D1E9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678-48DC-8F25-8DA8B37D1E9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0678-48DC-8F25-8DA8B37D1E91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0678-48DC-8F25-8DA8B37D1E91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0678-48DC-8F25-8DA8B37D1E91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0678-48DC-8F25-8DA8B37D1E91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0678-48DC-8F25-8DA8B37D1E91}"/>
                  </c:ext>
                </c:extLst>
              </c15:ser>
            </c15:filteredLineSeries>
          </c:ext>
        </c:extLst>
      </c:lineChart>
      <c:catAx>
        <c:axId val="206712330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128712"/>
        <c:crosses val="max"/>
        <c:auto val="0"/>
        <c:lblAlgn val="ctr"/>
        <c:lblOffset val="100"/>
        <c:noMultiLvlLbl val="0"/>
      </c:catAx>
      <c:valAx>
        <c:axId val="206712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1233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März_20!$A$5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März_20!$D$1:$G$1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5-43BA-AF1F-37A34E6E8A2D}"/>
            </c:ext>
          </c:extLst>
        </c:ser>
        <c:ser>
          <c:idx val="4"/>
          <c:order val="4"/>
          <c:tx>
            <c:strRef>
              <c:f>März_20!$A$6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März_20!$D$1:$G$1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45-43BA-AF1F-37A34E6E8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172824"/>
        <c:axId val="206717820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März_20!$A$2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545-43BA-AF1F-37A34E6E8A2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545-43BA-AF1F-37A34E6E8A2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3545-43BA-AF1F-37A34E6E8A2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3545-43BA-AF1F-37A34E6E8A2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3545-43BA-AF1F-37A34E6E8A2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3545-43BA-AF1F-37A34E6E8A2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3545-43BA-AF1F-37A34E6E8A2D}"/>
                  </c:ext>
                </c:extLst>
              </c15:ser>
            </c15:filteredLineSeries>
          </c:ext>
        </c:extLst>
      </c:lineChart>
      <c:catAx>
        <c:axId val="206717282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178200"/>
        <c:crosses val="max"/>
        <c:auto val="0"/>
        <c:lblAlgn val="ctr"/>
        <c:lblOffset val="100"/>
        <c:noMultiLvlLbl val="0"/>
      </c:catAx>
      <c:valAx>
        <c:axId val="206717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1728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April_20!$A$5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April_20!$D$1:$G$1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E1-41BE-9267-887C294C4069}"/>
            </c:ext>
          </c:extLst>
        </c:ser>
        <c:ser>
          <c:idx val="4"/>
          <c:order val="4"/>
          <c:tx>
            <c:strRef>
              <c:f>April_20!$A$6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April_20!$D$1:$G$1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E1-41BE-9267-887C294C4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222712"/>
        <c:axId val="20672281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April_20!$A$2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9E1-41BE-9267-887C294C406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9E1-41BE-9267-887C294C406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19E1-41BE-9267-887C294C4069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19E1-41BE-9267-887C294C4069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19E1-41BE-9267-887C294C4069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19E1-41BE-9267-887C294C4069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19E1-41BE-9267-887C294C4069}"/>
                  </c:ext>
                </c:extLst>
              </c15:ser>
            </c15:filteredLineSeries>
          </c:ext>
        </c:extLst>
      </c:lineChart>
      <c:catAx>
        <c:axId val="206722271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228120"/>
        <c:crosses val="max"/>
        <c:auto val="0"/>
        <c:lblAlgn val="ctr"/>
        <c:lblOffset val="100"/>
        <c:noMultiLvlLbl val="0"/>
      </c:catAx>
      <c:valAx>
        <c:axId val="2067228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2227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Mai_20!$A$5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Mai_20!$D$1:$G$1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5-4326-B908-1D8BF2075DB2}"/>
            </c:ext>
          </c:extLst>
        </c:ser>
        <c:ser>
          <c:idx val="4"/>
          <c:order val="4"/>
          <c:tx>
            <c:strRef>
              <c:f>Mai_20!$A$6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Mai_20!$D$1:$G$1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5-4326-B908-1D8BF2075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272360"/>
        <c:axId val="20672777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Mai_20!$A$2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A65-4326-B908-1D8BF2075DB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A65-4326-B908-1D8BF2075DB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A65-4326-B908-1D8BF2075DB2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8A65-4326-B908-1D8BF2075DB2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8A65-4326-B908-1D8BF2075DB2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8A65-4326-B908-1D8BF2075DB2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8A65-4326-B908-1D8BF2075DB2}"/>
                  </c:ext>
                </c:extLst>
              </c15:ser>
            </c15:filteredLineSeries>
          </c:ext>
        </c:extLst>
      </c:lineChart>
      <c:catAx>
        <c:axId val="206727236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277720"/>
        <c:crosses val="max"/>
        <c:auto val="0"/>
        <c:lblAlgn val="ctr"/>
        <c:lblOffset val="100"/>
        <c:noMultiLvlLbl val="0"/>
      </c:catAx>
      <c:valAx>
        <c:axId val="2067277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2723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Juni_20!$A$5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Juni_20!$D$1:$G$1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95-4464-A1DA-C41A478A4C6D}"/>
            </c:ext>
          </c:extLst>
        </c:ser>
        <c:ser>
          <c:idx val="4"/>
          <c:order val="4"/>
          <c:tx>
            <c:strRef>
              <c:f>Juni_20!$A$6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Juni_20!$D$1:$G$1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464-A1DA-C41A478A4C6D}"/>
            </c:ext>
          </c:extLst>
        </c:ser>
        <c:ser>
          <c:idx val="6"/>
          <c:order val="5"/>
          <c:tx>
            <c:strRef>
              <c:f>Juni_20!$A$8</c:f>
              <c:strCache>
                <c:ptCount val="1"/>
                <c:pt idx="0">
                  <c:v>KV Anzahl Neukunde (S+B-ST-K)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Juni_20!$D$1:$G$1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  <c:extLst xmlns:c15="http://schemas.microsoft.com/office/drawing/2012/chart"/>
            </c:numRef>
          </c:cat>
          <c:val>
            <c:numRef>
              <c:f>Juni_20!$D$8:$G$8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5-7B95-4464-A1DA-C41A478A4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322056"/>
        <c:axId val="206732741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Juni_20!$A$2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B95-4464-A1DA-C41A478A4C6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B95-4464-A1DA-C41A478A4C6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7B95-4464-A1DA-C41A478A4C6D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7B95-4464-A1DA-C41A478A4C6D}"/>
                  </c:ext>
                </c:extLst>
              </c15:ser>
            </c15:filteredLineSeries>
            <c15:filteredLine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7B95-4464-A1DA-C41A478A4C6D}"/>
                  </c:ext>
                </c:extLst>
              </c15:ser>
            </c15:filteredLineSeries>
          </c:ext>
        </c:extLst>
      </c:lineChart>
      <c:catAx>
        <c:axId val="206732205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327416"/>
        <c:crosses val="max"/>
        <c:auto val="0"/>
        <c:lblAlgn val="ctr"/>
        <c:lblOffset val="100"/>
        <c:noMultiLvlLbl val="0"/>
      </c:catAx>
      <c:valAx>
        <c:axId val="20673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3220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Juli_20!$A$5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Juli_20!$D$1:$G$1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0D-4435-B17D-E903A8FA338B}"/>
            </c:ext>
          </c:extLst>
        </c:ser>
        <c:ser>
          <c:idx val="4"/>
          <c:order val="4"/>
          <c:tx>
            <c:strRef>
              <c:f>Juli_20!$A$6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Juli_20!$D$1:$G$1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0D-4435-B17D-E903A8FA3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371032"/>
        <c:axId val="2067376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Juli_20!$A$2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9C0D-4435-B17D-E903A8FA338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C0D-4435-B17D-E903A8FA338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9C0D-4435-B17D-E903A8FA338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9C0D-4435-B17D-E903A8FA338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9C0D-4435-B17D-E903A8FA338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9C0D-4435-B17D-E903A8FA338B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9C0D-4435-B17D-E903A8FA338B}"/>
                  </c:ext>
                </c:extLst>
              </c15:ser>
            </c15:filteredLineSeries>
          </c:ext>
        </c:extLst>
      </c:lineChart>
      <c:catAx>
        <c:axId val="206737103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376392"/>
        <c:crosses val="max"/>
        <c:auto val="0"/>
        <c:lblAlgn val="ctr"/>
        <c:lblOffset val="100"/>
        <c:noMultiLvlLbl val="0"/>
      </c:catAx>
      <c:valAx>
        <c:axId val="206737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3710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Februar_20!$A$2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Februar_20!$D$1:$G$1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64-4B17-BBE9-1273FA20BD86}"/>
            </c:ext>
          </c:extLst>
        </c:ser>
        <c:ser>
          <c:idx val="1"/>
          <c:order val="1"/>
          <c:tx>
            <c:strRef>
              <c:f>Februar_20!$A$3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Februar_20!$D$1:$G$1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64-4B17-BBE9-1273FA20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273080"/>
        <c:axId val="20702785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Februar_20!$A$4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B64-4B17-BBE9-1273FA20BD8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B64-4B17-BBE9-1273FA20BD8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DB64-4B17-BBE9-1273FA20BD8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DB64-4B17-BBE9-1273FA20BD8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DB64-4B17-BBE9-1273FA20BD8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DB64-4B17-BBE9-1273FA20BD86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DB64-4B17-BBE9-1273FA20BD86}"/>
                  </c:ext>
                </c:extLst>
              </c15:ser>
            </c15:filteredLineSeries>
          </c:ext>
        </c:extLst>
      </c:lineChart>
      <c:catAx>
        <c:axId val="207027308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278504"/>
        <c:crosses val="max"/>
        <c:auto val="0"/>
        <c:lblAlgn val="ctr"/>
        <c:lblOffset val="100"/>
        <c:noMultiLvlLbl val="0"/>
      </c:catAx>
      <c:valAx>
        <c:axId val="20702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2730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August_20!$A$5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August_20!$D$1:$G$1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E-433A-8085-D85B62740E95}"/>
            </c:ext>
          </c:extLst>
        </c:ser>
        <c:ser>
          <c:idx val="4"/>
          <c:order val="4"/>
          <c:tx>
            <c:strRef>
              <c:f>August_20!$A$6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August_20!$D$1:$G$1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E-433A-8085-D85B62740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421976"/>
        <c:axId val="20674273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August_20!$A$2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70E-433A-8085-D85B62740E9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70E-433A-8085-D85B62740E9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70E-433A-8085-D85B62740E9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270E-433A-8085-D85B62740E9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270E-433A-8085-D85B62740E95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270E-433A-8085-D85B62740E95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270E-433A-8085-D85B62740E95}"/>
                  </c:ext>
                </c:extLst>
              </c15:ser>
            </c15:filteredLineSeries>
          </c:ext>
        </c:extLst>
      </c:lineChart>
      <c:catAx>
        <c:axId val="206742197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427384"/>
        <c:crosses val="max"/>
        <c:auto val="0"/>
        <c:lblAlgn val="ctr"/>
        <c:lblOffset val="100"/>
        <c:noMultiLvlLbl val="0"/>
      </c:catAx>
      <c:valAx>
        <c:axId val="206742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4219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September_20!$A$5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September_20!$D$1:$G$1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5-4C09-8B3A-F513E2A12899}"/>
            </c:ext>
          </c:extLst>
        </c:ser>
        <c:ser>
          <c:idx val="4"/>
          <c:order val="4"/>
          <c:tx>
            <c:strRef>
              <c:f>September_20!$A$6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September_20!$D$1:$G$1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5-4C09-8B3A-F513E2A12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472104"/>
        <c:axId val="2067477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September_20!$A$2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145-4C09-8B3A-F513E2A1289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145-4C09-8B3A-F513E2A1289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145-4C09-8B3A-F513E2A12899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C145-4C09-8B3A-F513E2A12899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145-4C09-8B3A-F513E2A12899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C145-4C09-8B3A-F513E2A12899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C145-4C09-8B3A-F513E2A12899}"/>
                  </c:ext>
                </c:extLst>
              </c15:ser>
            </c15:filteredLineSeries>
          </c:ext>
        </c:extLst>
      </c:lineChart>
      <c:catAx>
        <c:axId val="206747210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477512"/>
        <c:crosses val="max"/>
        <c:auto val="0"/>
        <c:lblAlgn val="ctr"/>
        <c:lblOffset val="100"/>
        <c:noMultiLvlLbl val="0"/>
      </c:catAx>
      <c:valAx>
        <c:axId val="206747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4721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Oktober_20!$A$5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Oktober_20!$D$1:$G$1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60-4A29-97D5-339D61C92A4C}"/>
            </c:ext>
          </c:extLst>
        </c:ser>
        <c:ser>
          <c:idx val="4"/>
          <c:order val="4"/>
          <c:tx>
            <c:strRef>
              <c:f>Oktober_20!$A$6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Oktober_20!$D$1:$G$1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60-4A29-97D5-339D61C92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522184"/>
        <c:axId val="20675275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Oktober_20!$A$2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560-4A29-97D5-339D61C92A4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560-4A29-97D5-339D61C92A4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560-4A29-97D5-339D61C92A4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C560-4A29-97D5-339D61C92A4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560-4A29-97D5-339D61C92A4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C560-4A29-97D5-339D61C92A4C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C560-4A29-97D5-339D61C92A4C}"/>
                  </c:ext>
                </c:extLst>
              </c15:ser>
            </c15:filteredLineSeries>
          </c:ext>
        </c:extLst>
      </c:lineChart>
      <c:catAx>
        <c:axId val="206752218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527592"/>
        <c:crosses val="max"/>
        <c:auto val="0"/>
        <c:lblAlgn val="ctr"/>
        <c:lblOffset val="100"/>
        <c:noMultiLvlLbl val="0"/>
      </c:catAx>
      <c:valAx>
        <c:axId val="206752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5221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November_20!$A$5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November_20!$D$1:$G$1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8-46FF-9430-12B292F398A6}"/>
            </c:ext>
          </c:extLst>
        </c:ser>
        <c:ser>
          <c:idx val="4"/>
          <c:order val="4"/>
          <c:tx>
            <c:strRef>
              <c:f>November_20!$A$6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November_20!$D$1:$G$1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8-46FF-9430-12B292F39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572104"/>
        <c:axId val="2067577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November_20!$A$2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6B8-46FF-9430-12B292F398A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6B8-46FF-9430-12B292F398A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6B8-46FF-9430-12B292F398A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46B8-46FF-9430-12B292F398A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46B8-46FF-9430-12B292F398A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46B8-46FF-9430-12B292F398A6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46B8-46FF-9430-12B292F398A6}"/>
                  </c:ext>
                </c:extLst>
              </c15:ser>
            </c15:filteredLineSeries>
          </c:ext>
        </c:extLst>
      </c:lineChart>
      <c:catAx>
        <c:axId val="206757210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577512"/>
        <c:crosses val="max"/>
        <c:auto val="0"/>
        <c:lblAlgn val="ctr"/>
        <c:lblOffset val="100"/>
        <c:noMultiLvlLbl val="0"/>
      </c:catAx>
      <c:valAx>
        <c:axId val="206757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5721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Dezember_20!$A$5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Dezember_20!$D$1:$G$1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Dezember_20!$D$5:$G$5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9-4D51-BE90-CC5A6AD5D54D}"/>
            </c:ext>
          </c:extLst>
        </c:ser>
        <c:ser>
          <c:idx val="4"/>
          <c:order val="4"/>
          <c:tx>
            <c:strRef>
              <c:f>Dezember_20!$A$6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Dezember_20!$D$1:$G$1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Dezember_20!$D$6:$G$6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49-4D51-BE90-CC5A6AD5D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22024"/>
        <c:axId val="20676274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Dezember_20!$A$2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949-4D51-BE90-CC5A6AD5D54D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949-4D51-BE90-CC5A6AD5D54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49-4D51-BE90-CC5A6AD5D54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2949-4D51-BE90-CC5A6AD5D54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2949-4D51-BE90-CC5A6AD5D54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2949-4D51-BE90-CC5A6AD5D54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2949-4D51-BE90-CC5A6AD5D54D}"/>
                  </c:ext>
                </c:extLst>
              </c15:ser>
            </c15:filteredLineSeries>
          </c:ext>
        </c:extLst>
      </c:lineChart>
      <c:catAx>
        <c:axId val="206762202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627432"/>
        <c:crosses val="max"/>
        <c:auto val="0"/>
        <c:lblAlgn val="ctr"/>
        <c:lblOffset val="100"/>
        <c:noMultiLvlLbl val="0"/>
      </c:catAx>
      <c:valAx>
        <c:axId val="206762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6220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Januar_20!$A$7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Januar_20!$D$1:$G$1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0-FC94-4DD5-AE43-99DC6AFE0666}"/>
            </c:ext>
          </c:extLst>
        </c:ser>
        <c:ser>
          <c:idx val="6"/>
          <c:order val="6"/>
          <c:tx>
            <c:strRef>
              <c:f>Januar_20!$A$8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Januar_20!$D$1:$G$1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1-FC94-4DD5-AE43-99DC6AFE0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671928"/>
        <c:axId val="20676773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Januar_20!$A$2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C94-4DD5-AE43-99DC6AFE066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C94-4DD5-AE43-99DC6AFE066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C94-4DD5-AE43-99DC6AFE066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FC94-4DD5-AE43-99DC6AFE066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FC94-4DD5-AE43-99DC6AFE066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FC94-4DD5-AE43-99DC6AFE0666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FC94-4DD5-AE43-99DC6AFE0666}"/>
                  </c:ext>
                </c:extLst>
              </c15:ser>
            </c15:filteredLineSeries>
          </c:ext>
        </c:extLst>
      </c:lineChart>
      <c:dateAx>
        <c:axId val="206767192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677352"/>
        <c:crosses val="max"/>
        <c:auto val="1"/>
        <c:lblOffset val="100"/>
        <c:baseTimeUnit val="years"/>
      </c:dateAx>
      <c:valAx>
        <c:axId val="206767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6719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Februar_20!$A$7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Februar_20!$D$1:$G$1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A-46C0-8CC0-3C51E0DDC6A9}"/>
            </c:ext>
          </c:extLst>
        </c:ser>
        <c:ser>
          <c:idx val="6"/>
          <c:order val="6"/>
          <c:tx>
            <c:strRef>
              <c:f>Februar_20!$A$8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Februar_20!$D$1:$G$1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A-46C0-8CC0-3C51E0DD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723096"/>
        <c:axId val="206772852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Februar_20!$A$2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054A-46C0-8CC0-3C51E0DDC6A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054A-46C0-8CC0-3C51E0DDC6A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054A-46C0-8CC0-3C51E0DDC6A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054A-46C0-8CC0-3C51E0DDC6A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054A-46C0-8CC0-3C51E0DDC6A9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054A-46C0-8CC0-3C51E0DDC6A9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054A-46C0-8CC0-3C51E0DDC6A9}"/>
                  </c:ext>
                </c:extLst>
              </c15:ser>
            </c15:filteredLineSeries>
          </c:ext>
        </c:extLst>
      </c:lineChart>
      <c:catAx>
        <c:axId val="206772309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728520"/>
        <c:crosses val="max"/>
        <c:auto val="0"/>
        <c:lblAlgn val="ctr"/>
        <c:lblOffset val="100"/>
        <c:noMultiLvlLbl val="0"/>
      </c:catAx>
      <c:valAx>
        <c:axId val="2067728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677230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März_20!$A$7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März_20!$D$1:$G$1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95-455C-A87F-E84820E3913C}"/>
            </c:ext>
          </c:extLst>
        </c:ser>
        <c:ser>
          <c:idx val="6"/>
          <c:order val="6"/>
          <c:tx>
            <c:strRef>
              <c:f>März_20!$A$8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März_20!$D$1:$G$1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5-455C-A87F-E84820E39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690440"/>
        <c:axId val="20456958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März_20!$A$2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D95-455C-A87F-E84820E3913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D95-455C-A87F-E84820E3913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3D95-455C-A87F-E84820E3913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3D95-455C-A87F-E84820E3913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3D95-455C-A87F-E84820E3913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3D95-455C-A87F-E84820E3913C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3D95-455C-A87F-E84820E3913C}"/>
                  </c:ext>
                </c:extLst>
              </c15:ser>
            </c15:filteredLineSeries>
          </c:ext>
        </c:extLst>
      </c:lineChart>
      <c:catAx>
        <c:axId val="204569044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5695832"/>
        <c:crosses val="max"/>
        <c:auto val="0"/>
        <c:lblAlgn val="ctr"/>
        <c:lblOffset val="100"/>
        <c:noMultiLvlLbl val="0"/>
      </c:catAx>
      <c:valAx>
        <c:axId val="204569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56904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April_20!$A$7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April_20!$D$1:$G$1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0D-44DA-85CE-B34FDD8C2A2C}"/>
            </c:ext>
          </c:extLst>
        </c:ser>
        <c:ser>
          <c:idx val="6"/>
          <c:order val="6"/>
          <c:tx>
            <c:strRef>
              <c:f>April_20!$A$8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April_20!$D$1:$G$1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D-44DA-85CE-B34FDD8C2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753000"/>
        <c:axId val="20450044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April_20!$A$2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D0D-44DA-85CE-B34FDD8C2A2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D0D-44DA-85CE-B34FDD8C2A2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D0D-44DA-85CE-B34FDD8C2A2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FD0D-44DA-85CE-B34FDD8C2A2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FD0D-44DA-85CE-B34FDD8C2A2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FD0D-44DA-85CE-B34FDD8C2A2C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FD0D-44DA-85CE-B34FDD8C2A2C}"/>
                  </c:ext>
                </c:extLst>
              </c15:ser>
            </c15:filteredLineSeries>
          </c:ext>
        </c:extLst>
      </c:lineChart>
      <c:catAx>
        <c:axId val="204575300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5004472"/>
        <c:crosses val="max"/>
        <c:auto val="0"/>
        <c:lblAlgn val="ctr"/>
        <c:lblOffset val="100"/>
        <c:noMultiLvlLbl val="0"/>
      </c:catAx>
      <c:valAx>
        <c:axId val="204500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57530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Mai_20!$A$7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Mai_20!$D$1:$G$1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67-495D-8F50-B16A0D42D1A7}"/>
            </c:ext>
          </c:extLst>
        </c:ser>
        <c:ser>
          <c:idx val="6"/>
          <c:order val="6"/>
          <c:tx>
            <c:strRef>
              <c:f>Mai_20!$A$8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Mai_20!$D$1:$G$1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7-495D-8F50-B16A0D42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959144"/>
        <c:axId val="20449531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Mai_20!$A$2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367-495D-8F50-B16A0D42D1A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6367-495D-8F50-B16A0D42D1A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367-495D-8F50-B16A0D42D1A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6367-495D-8F50-B16A0D42D1A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6367-495D-8F50-B16A0D42D1A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6367-495D-8F50-B16A0D42D1A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6367-495D-8F50-B16A0D42D1A7}"/>
                  </c:ext>
                </c:extLst>
              </c15:ser>
            </c15:filteredLineSeries>
          </c:ext>
        </c:extLst>
      </c:lineChart>
      <c:catAx>
        <c:axId val="204495914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4953160"/>
        <c:crosses val="max"/>
        <c:auto val="0"/>
        <c:lblAlgn val="ctr"/>
        <c:lblOffset val="100"/>
        <c:noMultiLvlLbl val="0"/>
      </c:catAx>
      <c:valAx>
        <c:axId val="204495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49591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März_20!$A$2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März_20!$D$1:$G$1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3-416B-BBFA-9FFB5449D274}"/>
            </c:ext>
          </c:extLst>
        </c:ser>
        <c:ser>
          <c:idx val="1"/>
          <c:order val="1"/>
          <c:tx>
            <c:strRef>
              <c:f>März_20!$A$3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März_20!$D$1:$G$1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3-416B-BBFA-9FFB5449D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324504"/>
        <c:axId val="207032986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März_20!$A$4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8A3-416B-BBFA-9FFB5449D27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8A3-416B-BBFA-9FFB5449D27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8A3-416B-BBFA-9FFB5449D27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C8A3-416B-BBFA-9FFB5449D27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8A3-416B-BBFA-9FFB5449D27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C8A3-416B-BBFA-9FFB5449D274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C8A3-416B-BBFA-9FFB5449D274}"/>
                  </c:ext>
                </c:extLst>
              </c15:ser>
            </c15:filteredLineSeries>
          </c:ext>
        </c:extLst>
      </c:lineChart>
      <c:catAx>
        <c:axId val="207032450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329864"/>
        <c:crosses val="max"/>
        <c:auto val="0"/>
        <c:lblAlgn val="ctr"/>
        <c:lblOffset val="100"/>
        <c:noMultiLvlLbl val="0"/>
      </c:catAx>
      <c:valAx>
        <c:axId val="207032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3245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Juli_20!$A$7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Juli_20!$D$1:$G$1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DE-45B2-A8AD-1A1F05CBE4A3}"/>
            </c:ext>
          </c:extLst>
        </c:ser>
        <c:ser>
          <c:idx val="6"/>
          <c:order val="6"/>
          <c:tx>
            <c:strRef>
              <c:f>Juli_20!$A$8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Juli_20!$D$1:$G$1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DE-45B2-A8AD-1A1F05CBE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907224"/>
        <c:axId val="20449012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Juli_20!$A$2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EDE-45B2-A8AD-1A1F05CBE4A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EDE-45B2-A8AD-1A1F05CBE4A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AEDE-45B2-A8AD-1A1F05CBE4A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AEDE-45B2-A8AD-1A1F05CBE4A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AEDE-45B2-A8AD-1A1F05CBE4A3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AEDE-45B2-A8AD-1A1F05CBE4A3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AEDE-45B2-A8AD-1A1F05CBE4A3}"/>
                  </c:ext>
                </c:extLst>
              </c15:ser>
            </c15:filteredLineSeries>
          </c:ext>
        </c:extLst>
      </c:lineChart>
      <c:catAx>
        <c:axId val="204490722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4901240"/>
        <c:crosses val="max"/>
        <c:auto val="0"/>
        <c:lblAlgn val="ctr"/>
        <c:lblOffset val="100"/>
        <c:noMultiLvlLbl val="0"/>
      </c:catAx>
      <c:valAx>
        <c:axId val="204490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49072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August_20!$A$7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August_20!$D$1:$G$1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6-4351-A4A0-4C24142ED196}"/>
            </c:ext>
          </c:extLst>
        </c:ser>
        <c:ser>
          <c:idx val="6"/>
          <c:order val="6"/>
          <c:tx>
            <c:strRef>
              <c:f>August_20!$A$8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August_20!$D$1:$G$1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16-4351-A4A0-4C24142ED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55592"/>
        <c:axId val="20448495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August_20!$A$2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316-4351-A4A0-4C24142ED196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316-4351-A4A0-4C24142ED19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316-4351-A4A0-4C24142ED19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C316-4351-A4A0-4C24142ED19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316-4351-A4A0-4C24142ED19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C316-4351-A4A0-4C24142ED196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C316-4351-A4A0-4C24142ED196}"/>
                  </c:ext>
                </c:extLst>
              </c15:ser>
            </c15:filteredLineSeries>
          </c:ext>
        </c:extLst>
      </c:lineChart>
      <c:catAx>
        <c:axId val="204485559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4849560"/>
        <c:crosses val="max"/>
        <c:auto val="0"/>
        <c:lblAlgn val="ctr"/>
        <c:lblOffset val="100"/>
        <c:noMultiLvlLbl val="0"/>
      </c:catAx>
      <c:valAx>
        <c:axId val="204484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485559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September_20!$A$7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September_20!$D$1:$G$1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A-4E04-A47D-B368BC6AD873}"/>
            </c:ext>
          </c:extLst>
        </c:ser>
        <c:ser>
          <c:idx val="6"/>
          <c:order val="6"/>
          <c:tx>
            <c:strRef>
              <c:f>September_20!$A$8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September_20!$D$1:$G$1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3A-4E04-A47D-B368BC6AD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03896"/>
        <c:axId val="20447978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September_20!$A$2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343A-4E04-A47D-B368BC6AD87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343A-4E04-A47D-B368BC6AD87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343A-4E04-A47D-B368BC6AD87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343A-4E04-A47D-B368BC6AD87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343A-4E04-A47D-B368BC6AD873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343A-4E04-A47D-B368BC6AD873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343A-4E04-A47D-B368BC6AD873}"/>
                  </c:ext>
                </c:extLst>
              </c15:ser>
            </c15:filteredLineSeries>
          </c:ext>
        </c:extLst>
      </c:lineChart>
      <c:catAx>
        <c:axId val="204480389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4797848"/>
        <c:crosses val="max"/>
        <c:auto val="0"/>
        <c:lblAlgn val="ctr"/>
        <c:lblOffset val="100"/>
        <c:noMultiLvlLbl val="0"/>
      </c:catAx>
      <c:valAx>
        <c:axId val="2044797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48038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Oktober_20!$A$7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Oktober_20!$D$1:$G$1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D-4FFD-A8CE-C546FD5238E7}"/>
            </c:ext>
          </c:extLst>
        </c:ser>
        <c:ser>
          <c:idx val="6"/>
          <c:order val="6"/>
          <c:tx>
            <c:strRef>
              <c:f>Oktober_20!$A$8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Oktober_20!$D$1:$G$1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D-4FFD-A8CE-C546FD523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752280"/>
        <c:axId val="204474623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Oktober_20!$A$2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17D-4FFD-A8CE-C546FD5238E7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17D-4FFD-A8CE-C546FD5238E7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17D-4FFD-A8CE-C546FD5238E7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817D-4FFD-A8CE-C546FD5238E7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817D-4FFD-A8CE-C546FD5238E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817D-4FFD-A8CE-C546FD5238E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817D-4FFD-A8CE-C546FD5238E7}"/>
                  </c:ext>
                </c:extLst>
              </c15:ser>
            </c15:filteredLineSeries>
          </c:ext>
        </c:extLst>
      </c:lineChart>
      <c:catAx>
        <c:axId val="204475228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4746232"/>
        <c:crosses val="max"/>
        <c:auto val="0"/>
        <c:lblAlgn val="ctr"/>
        <c:lblOffset val="100"/>
        <c:noMultiLvlLbl val="0"/>
      </c:catAx>
      <c:valAx>
        <c:axId val="20447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447522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November_20!$A$7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November_20!$D$1:$G$1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B3-423E-8191-81B611FC8030}"/>
            </c:ext>
          </c:extLst>
        </c:ser>
        <c:ser>
          <c:idx val="6"/>
          <c:order val="6"/>
          <c:tx>
            <c:strRef>
              <c:f>November_20!$A$8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November_20!$D$1:$G$1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B3-423E-8191-81B611FC8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245640"/>
        <c:axId val="20712510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November_20!$A$2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EB3-423E-8191-81B611FC803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EB3-423E-8191-81B611FC803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1EB3-423E-8191-81B611FC803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1EB3-423E-8191-81B611FC803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1EB3-423E-8191-81B611FC803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1EB3-423E-8191-81B611FC803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1EB3-423E-8191-81B611FC8030}"/>
                  </c:ext>
                </c:extLst>
              </c15:ser>
            </c15:filteredLineSeries>
          </c:ext>
        </c:extLst>
      </c:lineChart>
      <c:catAx>
        <c:axId val="207124564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1251064"/>
        <c:crosses val="max"/>
        <c:auto val="0"/>
        <c:lblAlgn val="ctr"/>
        <c:lblOffset val="100"/>
        <c:noMultiLvlLbl val="0"/>
      </c:catAx>
      <c:valAx>
        <c:axId val="2071251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12456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Dezember_20!$A$7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Dezember_20!$D$1:$G$1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8-4A77-8961-8B9973E509D1}"/>
            </c:ext>
          </c:extLst>
        </c:ser>
        <c:ser>
          <c:idx val="6"/>
          <c:order val="6"/>
          <c:tx>
            <c:strRef>
              <c:f>Dezember_20!$A$8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Dezember_20!$D$1:$G$1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8-4A77-8961-8B9973E50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297256"/>
        <c:axId val="20713026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Dezember_20!$A$2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1D8-4A77-8961-8B9973E509D1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1D8-4A77-8961-8B9973E509D1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A1D8-4A77-8961-8B9973E509D1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A1D8-4A77-8961-8B9973E509D1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A1D8-4A77-8961-8B9973E509D1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A1D8-4A77-8961-8B9973E509D1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A1D8-4A77-8961-8B9973E509D1}"/>
                  </c:ext>
                </c:extLst>
              </c15:ser>
            </c15:filteredLineSeries>
          </c:ext>
        </c:extLst>
      </c:lineChart>
      <c:catAx>
        <c:axId val="207129725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1302680"/>
        <c:crosses val="max"/>
        <c:auto val="0"/>
        <c:lblAlgn val="ctr"/>
        <c:lblOffset val="100"/>
        <c:noMultiLvlLbl val="0"/>
      </c:catAx>
      <c:valAx>
        <c:axId val="207130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12972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Juni_20!$A$7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Juni_20!$D$1:$G$1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Juni_20!$D$7:$G$7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75-4D3B-B59E-D4D261C3367A}"/>
            </c:ext>
          </c:extLst>
        </c:ser>
        <c:ser>
          <c:idx val="6"/>
          <c:order val="6"/>
          <c:tx>
            <c:strRef>
              <c:f>Juni_20!$A$8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Juni_20!$D$1:$G$1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Juni_20!$D$8:$G$8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75-4D3B-B59E-D4D261C33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348616"/>
        <c:axId val="20713539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Juni_20!$A$2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Juni_20!$D$2:$G$2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4675-4D3B-B59E-D4D261C3367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4675-4D3B-B59E-D4D261C3367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675-4D3B-B59E-D4D261C3367A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4675-4D3B-B59E-D4D261C3367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4675-4D3B-B59E-D4D261C3367A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4675-4D3B-B59E-D4D261C3367A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4675-4D3B-B59E-D4D261C3367A}"/>
                  </c:ext>
                </c:extLst>
              </c15:ser>
            </c15:filteredLineSeries>
          </c:ext>
        </c:extLst>
      </c:lineChart>
      <c:catAx>
        <c:axId val="207134861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1353992"/>
        <c:crosses val="max"/>
        <c:auto val="0"/>
        <c:lblAlgn val="ctr"/>
        <c:lblOffset val="100"/>
        <c:noMultiLvlLbl val="0"/>
      </c:catAx>
      <c:valAx>
        <c:axId val="207135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13486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Datensatz!$A$11</c:f>
              <c:strCache>
                <c:ptCount val="1"/>
                <c:pt idx="0">
                  <c:v>KV Sofort 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Datensatz!$B$11:$M$11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F-43A5-B3D0-90DBD730373F}"/>
            </c:ext>
          </c:extLst>
        </c:ser>
        <c:ser>
          <c:idx val="10"/>
          <c:order val="1"/>
          <c:tx>
            <c:strRef>
              <c:f>Datensatz!$A$12</c:f>
              <c:strCache>
                <c:ptCount val="1"/>
                <c:pt idx="0">
                  <c:v>KV Nachbuchung S. (1000 im Schnitt)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Datensatz!$B$12:$M$12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F-43A5-B3D0-90DBD730373F}"/>
            </c:ext>
          </c:extLst>
        </c:ser>
        <c:ser>
          <c:idx val="11"/>
          <c:order val="2"/>
          <c:tx>
            <c:strRef>
              <c:f>Datensatz!$A$13</c:f>
              <c:strCache>
                <c:ptCount val="1"/>
                <c:pt idx="0">
                  <c:v>KV Bestätigung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Datensatz!$B$13:$M$13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BF-43A5-B3D0-90DBD730373F}"/>
            </c:ext>
          </c:extLst>
        </c:ser>
        <c:ser>
          <c:idx val="12"/>
          <c:order val="3"/>
          <c:tx>
            <c:strRef>
              <c:f>Datensatz!$A$14</c:f>
              <c:strCache>
                <c:ptCount val="1"/>
                <c:pt idx="0">
                  <c:v>Angebotssumme Gesamt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Datensatz!$B$14:$M$14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BF-43A5-B3D0-90DBD730373F}"/>
            </c:ext>
          </c:extLst>
        </c:ser>
        <c:ser>
          <c:idx val="13"/>
          <c:order val="4"/>
          <c:tx>
            <c:strRef>
              <c:f>Datensatz!$A$15</c:f>
              <c:strCache>
                <c:ptCount val="1"/>
                <c:pt idx="0">
                  <c:v>KV Gesamt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Datensatz!$B$15:$M$15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BF-43A5-B3D0-90DBD730373F}"/>
            </c:ext>
          </c:extLst>
        </c:ser>
        <c:ser>
          <c:idx val="14"/>
          <c:order val="5"/>
          <c:tx>
            <c:strRef>
              <c:f>Datensatz!$A$16</c:f>
              <c:strCache>
                <c:ptCount val="1"/>
                <c:pt idx="0">
                  <c:v>KV Storno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Datensatz!$B$16:$M$16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BF-43A5-B3D0-90DBD730373F}"/>
            </c:ext>
          </c:extLst>
        </c:ser>
        <c:ser>
          <c:idx val="15"/>
          <c:order val="6"/>
          <c:tx>
            <c:strRef>
              <c:f>Datensatz!$A$17</c:f>
              <c:strCache>
                <c:ptCount val="1"/>
                <c:pt idx="0">
                  <c:v>Zahlungseingang S.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Datensatz!$B$17:$M$17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9BF-43A5-B3D0-90DBD7303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460520"/>
        <c:axId val="2071463400"/>
      </c:lineChart>
      <c:catAx>
        <c:axId val="2071460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1463400"/>
        <c:crosses val="autoZero"/>
        <c:auto val="1"/>
        <c:lblAlgn val="ctr"/>
        <c:lblOffset val="100"/>
        <c:noMultiLvlLbl val="0"/>
      </c:catAx>
      <c:valAx>
        <c:axId val="2071463400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2071460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Datensatz!$A$25</c:f>
              <c:strCache>
                <c:ptCount val="1"/>
                <c:pt idx="0">
                  <c:v>Showquote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Datensatz!$B$25:$M$25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2A-43B7-9DCB-BF631281F70A}"/>
            </c:ext>
          </c:extLst>
        </c:ser>
        <c:ser>
          <c:idx val="10"/>
          <c:order val="1"/>
          <c:tx>
            <c:strRef>
              <c:f>Datensatz!$A$26</c:f>
              <c:strCache>
                <c:ptCount val="1"/>
                <c:pt idx="0">
                  <c:v>Abschlusquote KV Anzahl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Datensatz!$B$26:$M$26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A-43B7-9DCB-BF631281F70A}"/>
            </c:ext>
          </c:extLst>
        </c:ser>
        <c:ser>
          <c:idx val="11"/>
          <c:order val="2"/>
          <c:tx>
            <c:strRef>
              <c:f>Datensatz!$A$27</c:f>
              <c:strCache>
                <c:ptCount val="1"/>
                <c:pt idx="0">
                  <c:v>Abschlusquote KV Summe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Datensatz!$B$27:$M$27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2A-43B7-9DCB-BF631281F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493832"/>
        <c:axId val="2071496808"/>
      </c:lineChart>
      <c:catAx>
        <c:axId val="2071493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1496808"/>
        <c:crosses val="autoZero"/>
        <c:auto val="1"/>
        <c:lblAlgn val="ctr"/>
        <c:lblOffset val="100"/>
        <c:noMultiLvlLbl val="0"/>
      </c:catAx>
      <c:valAx>
        <c:axId val="2071496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71493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April_20!$A$2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April_20!$D$1:$G$1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97-43DB-B901-B68900A36F7B}"/>
            </c:ext>
          </c:extLst>
        </c:ser>
        <c:ser>
          <c:idx val="1"/>
          <c:order val="1"/>
          <c:tx>
            <c:strRef>
              <c:f>April_20!$A$3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April_20!$D$1:$G$1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97-43DB-B901-B68900A36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376104"/>
        <c:axId val="207038152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April_20!$A$4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1097-43DB-B901-B68900A36F7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097-43DB-B901-B68900A36F7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1097-43DB-B901-B68900A36F7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1097-43DB-B901-B68900A36F7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1097-43DB-B901-B68900A36F7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1097-43DB-B901-B68900A36F7B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1097-43DB-B901-B68900A36F7B}"/>
                  </c:ext>
                </c:extLst>
              </c15:ser>
            </c15:filteredLineSeries>
          </c:ext>
        </c:extLst>
      </c:lineChart>
      <c:catAx>
        <c:axId val="207037610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381528"/>
        <c:crosses val="max"/>
        <c:auto val="0"/>
        <c:lblAlgn val="ctr"/>
        <c:lblOffset val="100"/>
        <c:noMultiLvlLbl val="0"/>
      </c:catAx>
      <c:valAx>
        <c:axId val="207038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3761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Mai_20!$A$2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Mai_20!$D$1:$G$1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C1-42D8-AA1C-CBD1F4E04124}"/>
            </c:ext>
          </c:extLst>
        </c:ser>
        <c:ser>
          <c:idx val="1"/>
          <c:order val="1"/>
          <c:tx>
            <c:strRef>
              <c:f>Mai_20!$A$3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Mai_20!$D$1:$G$1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C1-42D8-AA1C-CBD1F4E04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427528"/>
        <c:axId val="207043288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Mai_20!$A$4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9DC1-42D8-AA1C-CBD1F4E0412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DC1-42D8-AA1C-CBD1F4E0412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9DC1-42D8-AA1C-CBD1F4E04124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9DC1-42D8-AA1C-CBD1F4E04124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9DC1-42D8-AA1C-CBD1F4E04124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9DC1-42D8-AA1C-CBD1F4E04124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9DC1-42D8-AA1C-CBD1F4E04124}"/>
                  </c:ext>
                </c:extLst>
              </c15:ser>
            </c15:filteredLineSeries>
          </c:ext>
        </c:extLst>
      </c:lineChart>
      <c:catAx>
        <c:axId val="207042752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432888"/>
        <c:crosses val="max"/>
        <c:auto val="0"/>
        <c:lblAlgn val="ctr"/>
        <c:lblOffset val="100"/>
        <c:noMultiLvlLbl val="0"/>
      </c:catAx>
      <c:valAx>
        <c:axId val="2070432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427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Juni_20!$A$2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Juni_20!$D$1:$G$1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0-4F4C-9908-AA37FA26D006}"/>
            </c:ext>
          </c:extLst>
        </c:ser>
        <c:ser>
          <c:idx val="1"/>
          <c:order val="1"/>
          <c:tx>
            <c:strRef>
              <c:f>Juni_20!$A$3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Juni_20!$D$1:$G$1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0-4F4C-9908-AA37FA26D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478968"/>
        <c:axId val="207048432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Juni_20!$A$4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5800-4F4C-9908-AA37FA26D00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5800-4F4C-9908-AA37FA26D00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5800-4F4C-9908-AA37FA26D00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5800-4F4C-9908-AA37FA26D00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5800-4F4C-9908-AA37FA26D00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5800-4F4C-9908-AA37FA26D006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5800-4F4C-9908-AA37FA26D006}"/>
                  </c:ext>
                </c:extLst>
              </c15:ser>
            </c15:filteredLineSeries>
          </c:ext>
        </c:extLst>
      </c:lineChart>
      <c:catAx>
        <c:axId val="207047896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484328"/>
        <c:crosses val="max"/>
        <c:auto val="0"/>
        <c:lblAlgn val="ctr"/>
        <c:lblOffset val="100"/>
        <c:noMultiLvlLbl val="0"/>
      </c:catAx>
      <c:valAx>
        <c:axId val="207048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4789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Juli_20!$A$2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Juli_20!$D$1:$G$1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40-44F4-BC40-4D2E1702F788}"/>
            </c:ext>
          </c:extLst>
        </c:ser>
        <c:ser>
          <c:idx val="1"/>
          <c:order val="1"/>
          <c:tx>
            <c:strRef>
              <c:f>Juli_20!$A$3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Juli_20!$D$1:$G$1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40-44F4-BC40-4D2E1702F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530344"/>
        <c:axId val="207053570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Juli_20!$A$4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2B40-44F4-BC40-4D2E1702F78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B40-44F4-BC40-4D2E1702F78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B40-44F4-BC40-4D2E1702F78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2B40-44F4-BC40-4D2E1702F78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2B40-44F4-BC40-4D2E1702F78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2B40-44F4-BC40-4D2E1702F78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2B40-44F4-BC40-4D2E1702F788}"/>
                  </c:ext>
                </c:extLst>
              </c15:ser>
            </c15:filteredLineSeries>
          </c:ext>
        </c:extLst>
      </c:lineChart>
      <c:catAx>
        <c:axId val="207053034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535704"/>
        <c:crosses val="max"/>
        <c:auto val="0"/>
        <c:lblAlgn val="ctr"/>
        <c:lblOffset val="100"/>
        <c:noMultiLvlLbl val="0"/>
      </c:catAx>
      <c:valAx>
        <c:axId val="207053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53034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August_20!$A$2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August_20!$D$1:$G$1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7-4017-A441-50F360D591D8}"/>
            </c:ext>
          </c:extLst>
        </c:ser>
        <c:ser>
          <c:idx val="1"/>
          <c:order val="1"/>
          <c:tx>
            <c:strRef>
              <c:f>August_20!$A$3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August_20!$D$1:$G$1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7-4017-A441-50F360D59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582024"/>
        <c:axId val="207058743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August_20!$A$4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A017-4017-A441-50F360D591D8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017-4017-A441-50F360D591D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A017-4017-A441-50F360D591D8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A017-4017-A441-50F360D591D8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A017-4017-A441-50F360D591D8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A017-4017-A441-50F360D591D8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A017-4017-A441-50F360D591D8}"/>
                  </c:ext>
                </c:extLst>
              </c15:ser>
            </c15:filteredLineSeries>
          </c:ext>
        </c:extLst>
      </c:lineChart>
      <c:catAx>
        <c:axId val="207058202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587432"/>
        <c:crosses val="max"/>
        <c:auto val="0"/>
        <c:lblAlgn val="ctr"/>
        <c:lblOffset val="100"/>
        <c:noMultiLvlLbl val="0"/>
      </c:catAx>
      <c:valAx>
        <c:axId val="207058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5820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September_20!$A$2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September_20!$D$1:$G$1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September_20!$D$2:$G$2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09-4CB5-924A-F3EE83FFA609}"/>
            </c:ext>
          </c:extLst>
        </c:ser>
        <c:ser>
          <c:idx val="1"/>
          <c:order val="1"/>
          <c:tx>
            <c:strRef>
              <c:f>September_20!$A$3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September_20!$D$1:$G$1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September_20!$D$3:$G$3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09-4CB5-924A-F3EE83FFA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633784"/>
        <c:axId val="207063919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September_20!$A$4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September_20!$D$4:$G$4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A09-4CB5-924A-F3EE83FFA60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EA09-4CB5-924A-F3EE83FFA60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A09-4CB5-924A-F3EE83FFA609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EA09-4CB5-924A-F3EE83FFA609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EA09-4CB5-924A-F3EE83FFA609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EA09-4CB5-924A-F3EE83FFA609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September_20!$D$10:$G$10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EA09-4CB5-924A-F3EE83FFA609}"/>
                  </c:ext>
                </c:extLst>
              </c15:ser>
            </c15:filteredLineSeries>
          </c:ext>
        </c:extLst>
      </c:lineChart>
      <c:catAx>
        <c:axId val="207063378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639192"/>
        <c:crosses val="max"/>
        <c:auto val="0"/>
        <c:lblAlgn val="ctr"/>
        <c:lblOffset val="100"/>
        <c:noMultiLvlLbl val="0"/>
      </c:catAx>
      <c:valAx>
        <c:axId val="207063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06337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147</xdr:col>
      <xdr:colOff>671511</xdr:colOff>
      <xdr:row>19</xdr:row>
      <xdr:rowOff>9525</xdr:rowOff>
    </xdr:to>
    <xdr:grpSp>
      <xdr:nvGrpSpPr>
        <xdr:cNvPr id="56" name="Gruppieren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GrpSpPr/>
      </xdr:nvGrpSpPr>
      <xdr:grpSpPr>
        <a:xfrm>
          <a:off x="9525" y="0"/>
          <a:ext cx="117156546" cy="3484245"/>
          <a:chOff x="9525" y="0"/>
          <a:chExt cx="112675986" cy="3629025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1000-000002000000}"/>
              </a:ext>
            </a:extLst>
          </xdr:cNvPr>
          <xdr:cNvGraphicFramePr>
            <a:graphicFrameLocks/>
          </xdr:cNvGraphicFramePr>
        </xdr:nvGraphicFramePr>
        <xdr:xfrm>
          <a:off x="952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Diagramm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GraphicFramePr>
            <a:graphicFrameLocks/>
          </xdr:cNvGraphicFramePr>
        </xdr:nvGraphicFramePr>
        <xdr:xfrm>
          <a:off x="9405937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8" name="Diagramm 7">
            <a:extLst>
              <a:ext uri="{FF2B5EF4-FFF2-40B4-BE49-F238E27FC236}">
                <a16:creationId xmlns:a16="http://schemas.microsoft.com/office/drawing/2014/main" id="{00000000-0008-0000-1000-000008000000}"/>
              </a:ext>
            </a:extLst>
          </xdr:cNvPr>
          <xdr:cNvGraphicFramePr>
            <a:graphicFrameLocks/>
          </xdr:cNvGraphicFramePr>
        </xdr:nvGraphicFramePr>
        <xdr:xfrm>
          <a:off x="18792824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9" name="Diagramm 8">
            <a:extLst>
              <a:ext uri="{FF2B5EF4-FFF2-40B4-BE49-F238E27FC236}">
                <a16:creationId xmlns:a16="http://schemas.microsoft.com/office/drawing/2014/main" id="{00000000-0008-0000-1000-000009000000}"/>
              </a:ext>
            </a:extLst>
          </xdr:cNvPr>
          <xdr:cNvGraphicFramePr>
            <a:graphicFrameLocks/>
          </xdr:cNvGraphicFramePr>
        </xdr:nvGraphicFramePr>
        <xdr:xfrm>
          <a:off x="28179711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0" name="Diagramm 9">
            <a:extLst>
              <a:ext uri="{FF2B5EF4-FFF2-40B4-BE49-F238E27FC236}">
                <a16:creationId xmlns:a16="http://schemas.microsoft.com/office/drawing/2014/main" id="{00000000-0008-0000-1000-00000A000000}"/>
              </a:ext>
            </a:extLst>
          </xdr:cNvPr>
          <xdr:cNvGraphicFramePr>
            <a:graphicFrameLocks/>
          </xdr:cNvGraphicFramePr>
        </xdr:nvGraphicFramePr>
        <xdr:xfrm>
          <a:off x="37566598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1" name="Diagramm 10">
            <a:extLst>
              <a:ext uri="{FF2B5EF4-FFF2-40B4-BE49-F238E27FC236}">
                <a16:creationId xmlns:a16="http://schemas.microsoft.com/office/drawing/2014/main" id="{00000000-0008-0000-1000-00000B000000}"/>
              </a:ext>
            </a:extLst>
          </xdr:cNvPr>
          <xdr:cNvGraphicFramePr>
            <a:graphicFrameLocks/>
          </xdr:cNvGraphicFramePr>
        </xdr:nvGraphicFramePr>
        <xdr:xfrm>
          <a:off x="4695348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2" name="Diagramm 11">
            <a:extLst>
              <a:ext uri="{FF2B5EF4-FFF2-40B4-BE49-F238E27FC236}">
                <a16:creationId xmlns:a16="http://schemas.microsoft.com/office/drawing/2014/main" id="{00000000-0008-0000-1000-00000C000000}"/>
              </a:ext>
            </a:extLst>
          </xdr:cNvPr>
          <xdr:cNvGraphicFramePr>
            <a:graphicFrameLocks/>
          </xdr:cNvGraphicFramePr>
        </xdr:nvGraphicFramePr>
        <xdr:xfrm>
          <a:off x="56340372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Diagramm 12">
            <a:extLst>
              <a:ext uri="{FF2B5EF4-FFF2-40B4-BE49-F238E27FC236}">
                <a16:creationId xmlns:a16="http://schemas.microsoft.com/office/drawing/2014/main" id="{00000000-0008-0000-1000-00000D000000}"/>
              </a:ext>
            </a:extLst>
          </xdr:cNvPr>
          <xdr:cNvGraphicFramePr>
            <a:graphicFrameLocks/>
          </xdr:cNvGraphicFramePr>
        </xdr:nvGraphicFramePr>
        <xdr:xfrm>
          <a:off x="65727260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4" name="Diagramm 13">
            <a:extLst>
              <a:ext uri="{FF2B5EF4-FFF2-40B4-BE49-F238E27FC236}">
                <a16:creationId xmlns:a16="http://schemas.microsoft.com/office/drawing/2014/main" id="{00000000-0008-0000-1000-00000E000000}"/>
              </a:ext>
            </a:extLst>
          </xdr:cNvPr>
          <xdr:cNvGraphicFramePr>
            <a:graphicFrameLocks/>
          </xdr:cNvGraphicFramePr>
        </xdr:nvGraphicFramePr>
        <xdr:xfrm>
          <a:off x="75114147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5" name="Diagramm 14">
            <a:extLst>
              <a:ext uri="{FF2B5EF4-FFF2-40B4-BE49-F238E27FC236}">
                <a16:creationId xmlns:a16="http://schemas.microsoft.com/office/drawing/2014/main" id="{00000000-0008-0000-1000-00000F000000}"/>
              </a:ext>
            </a:extLst>
          </xdr:cNvPr>
          <xdr:cNvGraphicFramePr>
            <a:graphicFrameLocks/>
          </xdr:cNvGraphicFramePr>
        </xdr:nvGraphicFramePr>
        <xdr:xfrm>
          <a:off x="8450103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16" name="Diagramm 15">
            <a:extLst>
              <a:ext uri="{FF2B5EF4-FFF2-40B4-BE49-F238E27FC236}">
                <a16:creationId xmlns:a16="http://schemas.microsoft.com/office/drawing/2014/main" id="{00000000-0008-0000-1000-000010000000}"/>
              </a:ext>
            </a:extLst>
          </xdr:cNvPr>
          <xdr:cNvGraphicFramePr>
            <a:graphicFrameLocks/>
          </xdr:cNvGraphicFramePr>
        </xdr:nvGraphicFramePr>
        <xdr:xfrm>
          <a:off x="93887923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7" name="Diagramm 16">
            <a:extLst>
              <a:ext uri="{FF2B5EF4-FFF2-40B4-BE49-F238E27FC236}">
                <a16:creationId xmlns:a16="http://schemas.microsoft.com/office/drawing/2014/main" id="{00000000-0008-0000-1000-000011000000}"/>
              </a:ext>
            </a:extLst>
          </xdr:cNvPr>
          <xdr:cNvGraphicFramePr>
            <a:graphicFrameLocks/>
          </xdr:cNvGraphicFramePr>
        </xdr:nvGraphicFramePr>
        <xdr:xfrm>
          <a:off x="103274811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9525</xdr:colOff>
      <xdr:row>20</xdr:row>
      <xdr:rowOff>7144</xdr:rowOff>
    </xdr:from>
    <xdr:to>
      <xdr:col>147</xdr:col>
      <xdr:colOff>671511</xdr:colOff>
      <xdr:row>39</xdr:row>
      <xdr:rowOff>16669</xdr:rowOff>
    </xdr:to>
    <xdr:grpSp>
      <xdr:nvGrpSpPr>
        <xdr:cNvPr id="57" name="Gruppieren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GrpSpPr/>
      </xdr:nvGrpSpPr>
      <xdr:grpSpPr>
        <a:xfrm>
          <a:off x="9525" y="3664744"/>
          <a:ext cx="117156546" cy="3484245"/>
          <a:chOff x="9525" y="3905250"/>
          <a:chExt cx="112675986" cy="3629025"/>
        </a:xfrm>
      </xdr:grpSpPr>
      <xdr:graphicFrame macro="">
        <xdr:nvGraphicFramePr>
          <xdr:cNvPr id="4" name="Diagramm 3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GraphicFramePr>
            <a:graphicFrameLocks/>
          </xdr:cNvGraphicFramePr>
        </xdr:nvGraphicFramePr>
        <xdr:xfrm>
          <a:off x="9525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19" name="Diagramm 18">
            <a:extLst>
              <a:ext uri="{FF2B5EF4-FFF2-40B4-BE49-F238E27FC236}">
                <a16:creationId xmlns:a16="http://schemas.microsoft.com/office/drawing/2014/main" id="{00000000-0008-0000-1000-000013000000}"/>
              </a:ext>
            </a:extLst>
          </xdr:cNvPr>
          <xdr:cNvGraphicFramePr>
            <a:graphicFrameLocks/>
          </xdr:cNvGraphicFramePr>
        </xdr:nvGraphicFramePr>
        <xdr:xfrm>
          <a:off x="9397278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20" name="Diagramm 19">
            <a:extLst>
              <a:ext uri="{FF2B5EF4-FFF2-40B4-BE49-F238E27FC236}">
                <a16:creationId xmlns:a16="http://schemas.microsoft.com/office/drawing/2014/main" id="{00000000-0008-0000-1000-000014000000}"/>
              </a:ext>
            </a:extLst>
          </xdr:cNvPr>
          <xdr:cNvGraphicFramePr>
            <a:graphicFrameLocks/>
          </xdr:cNvGraphicFramePr>
        </xdr:nvGraphicFramePr>
        <xdr:xfrm>
          <a:off x="18785031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1" name="Diagramm 20">
            <a:extLst>
              <a:ext uri="{FF2B5EF4-FFF2-40B4-BE49-F238E27FC236}">
                <a16:creationId xmlns:a16="http://schemas.microsoft.com/office/drawing/2014/main" id="{00000000-0008-0000-1000-000015000000}"/>
              </a:ext>
            </a:extLst>
          </xdr:cNvPr>
          <xdr:cNvGraphicFramePr>
            <a:graphicFrameLocks/>
          </xdr:cNvGraphicFramePr>
        </xdr:nvGraphicFramePr>
        <xdr:xfrm>
          <a:off x="28172784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22" name="Diagramm 21">
            <a:extLst>
              <a:ext uri="{FF2B5EF4-FFF2-40B4-BE49-F238E27FC236}">
                <a16:creationId xmlns:a16="http://schemas.microsoft.com/office/drawing/2014/main" id="{00000000-0008-0000-1000-000016000000}"/>
              </a:ext>
            </a:extLst>
          </xdr:cNvPr>
          <xdr:cNvGraphicFramePr>
            <a:graphicFrameLocks/>
          </xdr:cNvGraphicFramePr>
        </xdr:nvGraphicFramePr>
        <xdr:xfrm>
          <a:off x="37560537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4" name="Diagramm 23">
            <a:extLst>
              <a:ext uri="{FF2B5EF4-FFF2-40B4-BE49-F238E27FC236}">
                <a16:creationId xmlns:a16="http://schemas.microsoft.com/office/drawing/2014/main" id="{00000000-0008-0000-1000-000018000000}"/>
              </a:ext>
            </a:extLst>
          </xdr:cNvPr>
          <xdr:cNvGraphicFramePr>
            <a:graphicFrameLocks/>
          </xdr:cNvGraphicFramePr>
        </xdr:nvGraphicFramePr>
        <xdr:xfrm>
          <a:off x="46948290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25" name="Diagramm 24">
            <a:extLst>
              <a:ext uri="{FF2B5EF4-FFF2-40B4-BE49-F238E27FC236}">
                <a16:creationId xmlns:a16="http://schemas.microsoft.com/office/drawing/2014/main" id="{00000000-0008-0000-1000-000019000000}"/>
              </a:ext>
            </a:extLst>
          </xdr:cNvPr>
          <xdr:cNvGraphicFramePr>
            <a:graphicFrameLocks/>
          </xdr:cNvGraphicFramePr>
        </xdr:nvGraphicFramePr>
        <xdr:xfrm>
          <a:off x="56336043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26" name="Diagramm 25">
            <a:extLst>
              <a:ext uri="{FF2B5EF4-FFF2-40B4-BE49-F238E27FC236}">
                <a16:creationId xmlns:a16="http://schemas.microsoft.com/office/drawing/2014/main" id="{00000000-0008-0000-1000-00001A000000}"/>
              </a:ext>
            </a:extLst>
          </xdr:cNvPr>
          <xdr:cNvGraphicFramePr>
            <a:graphicFrameLocks/>
          </xdr:cNvGraphicFramePr>
        </xdr:nvGraphicFramePr>
        <xdr:xfrm>
          <a:off x="65723796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27" name="Diagramm 26">
            <a:extLst>
              <a:ext uri="{FF2B5EF4-FFF2-40B4-BE49-F238E27FC236}">
                <a16:creationId xmlns:a16="http://schemas.microsoft.com/office/drawing/2014/main" id="{00000000-0008-0000-1000-00001B000000}"/>
              </a:ext>
            </a:extLst>
          </xdr:cNvPr>
          <xdr:cNvGraphicFramePr>
            <a:graphicFrameLocks/>
          </xdr:cNvGraphicFramePr>
        </xdr:nvGraphicFramePr>
        <xdr:xfrm>
          <a:off x="75111549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28" name="Diagramm 27">
            <a:extLst>
              <a:ext uri="{FF2B5EF4-FFF2-40B4-BE49-F238E27FC236}">
                <a16:creationId xmlns:a16="http://schemas.microsoft.com/office/drawing/2014/main" id="{00000000-0008-0000-1000-00001C000000}"/>
              </a:ext>
            </a:extLst>
          </xdr:cNvPr>
          <xdr:cNvGraphicFramePr>
            <a:graphicFrameLocks/>
          </xdr:cNvGraphicFramePr>
        </xdr:nvGraphicFramePr>
        <xdr:xfrm>
          <a:off x="84499302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29" name="Diagramm 28">
            <a:extLst>
              <a:ext uri="{FF2B5EF4-FFF2-40B4-BE49-F238E27FC236}">
                <a16:creationId xmlns:a16="http://schemas.microsoft.com/office/drawing/2014/main" id="{00000000-0008-0000-1000-00001D000000}"/>
              </a:ext>
            </a:extLst>
          </xdr:cNvPr>
          <xdr:cNvGraphicFramePr>
            <a:graphicFrameLocks/>
          </xdr:cNvGraphicFramePr>
        </xdr:nvGraphicFramePr>
        <xdr:xfrm>
          <a:off x="93887055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0" name="Diagramm 29">
            <a:extLst>
              <a:ext uri="{FF2B5EF4-FFF2-40B4-BE49-F238E27FC236}">
                <a16:creationId xmlns:a16="http://schemas.microsoft.com/office/drawing/2014/main" id="{00000000-0008-0000-1000-00001E000000}"/>
              </a:ext>
            </a:extLst>
          </xdr:cNvPr>
          <xdr:cNvGraphicFramePr>
            <a:graphicFrameLocks/>
          </xdr:cNvGraphicFramePr>
        </xdr:nvGraphicFramePr>
        <xdr:xfrm>
          <a:off x="103274811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0</xdr:col>
      <xdr:colOff>9525</xdr:colOff>
      <xdr:row>40</xdr:row>
      <xdr:rowOff>16669</xdr:rowOff>
    </xdr:from>
    <xdr:to>
      <xdr:col>147</xdr:col>
      <xdr:colOff>671511</xdr:colOff>
      <xdr:row>59</xdr:row>
      <xdr:rowOff>26194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9525" y="7331869"/>
          <a:ext cx="117156546" cy="3484245"/>
          <a:chOff x="9525" y="7634288"/>
          <a:chExt cx="112675986" cy="3629025"/>
        </a:xfrm>
      </xdr:grpSpPr>
      <xdr:graphicFrame macro="">
        <xdr:nvGraphicFramePr>
          <xdr:cNvPr id="3" name="Diagramm 2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GraphicFramePr>
            <a:graphicFrameLocks/>
          </xdr:cNvGraphicFramePr>
        </xdr:nvGraphicFramePr>
        <xdr:xfrm>
          <a:off x="9525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32" name="Diagramm 31">
            <a:extLst>
              <a:ext uri="{FF2B5EF4-FFF2-40B4-BE49-F238E27FC236}">
                <a16:creationId xmlns:a16="http://schemas.microsoft.com/office/drawing/2014/main" id="{00000000-0008-0000-1000-000020000000}"/>
              </a:ext>
            </a:extLst>
          </xdr:cNvPr>
          <xdr:cNvGraphicFramePr>
            <a:graphicFrameLocks/>
          </xdr:cNvGraphicFramePr>
        </xdr:nvGraphicFramePr>
        <xdr:xfrm>
          <a:off x="9405937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33" name="Diagramm 32">
            <a:extLst>
              <a:ext uri="{FF2B5EF4-FFF2-40B4-BE49-F238E27FC236}">
                <a16:creationId xmlns:a16="http://schemas.microsoft.com/office/drawing/2014/main" id="{00000000-0008-0000-1000-000021000000}"/>
              </a:ext>
            </a:extLst>
          </xdr:cNvPr>
          <xdr:cNvGraphicFramePr>
            <a:graphicFrameLocks/>
          </xdr:cNvGraphicFramePr>
        </xdr:nvGraphicFramePr>
        <xdr:xfrm>
          <a:off x="18792824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34" name="Diagramm 33">
            <a:extLst>
              <a:ext uri="{FF2B5EF4-FFF2-40B4-BE49-F238E27FC236}">
                <a16:creationId xmlns:a16="http://schemas.microsoft.com/office/drawing/2014/main" id="{00000000-0008-0000-1000-000022000000}"/>
              </a:ext>
            </a:extLst>
          </xdr:cNvPr>
          <xdr:cNvGraphicFramePr>
            <a:graphicFrameLocks/>
          </xdr:cNvGraphicFramePr>
        </xdr:nvGraphicFramePr>
        <xdr:xfrm>
          <a:off x="28179711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35" name="Diagramm 34">
            <a:extLst>
              <a:ext uri="{FF2B5EF4-FFF2-40B4-BE49-F238E27FC236}">
                <a16:creationId xmlns:a16="http://schemas.microsoft.com/office/drawing/2014/main" id="{00000000-0008-0000-1000-000023000000}"/>
              </a:ext>
            </a:extLst>
          </xdr:cNvPr>
          <xdr:cNvGraphicFramePr>
            <a:graphicFrameLocks/>
          </xdr:cNvGraphicFramePr>
        </xdr:nvGraphicFramePr>
        <xdr:xfrm>
          <a:off x="37566598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37" name="Diagramm 36">
            <a:extLst>
              <a:ext uri="{FF2B5EF4-FFF2-40B4-BE49-F238E27FC236}">
                <a16:creationId xmlns:a16="http://schemas.microsoft.com/office/drawing/2014/main" id="{00000000-0008-0000-1000-000025000000}"/>
              </a:ext>
            </a:extLst>
          </xdr:cNvPr>
          <xdr:cNvGraphicFramePr>
            <a:graphicFrameLocks/>
          </xdr:cNvGraphicFramePr>
        </xdr:nvGraphicFramePr>
        <xdr:xfrm>
          <a:off x="56340372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38" name="Diagramm 37">
            <a:extLst>
              <a:ext uri="{FF2B5EF4-FFF2-40B4-BE49-F238E27FC236}">
                <a16:creationId xmlns:a16="http://schemas.microsoft.com/office/drawing/2014/main" id="{00000000-0008-0000-1000-000026000000}"/>
              </a:ext>
            </a:extLst>
          </xdr:cNvPr>
          <xdr:cNvGraphicFramePr>
            <a:graphicFrameLocks/>
          </xdr:cNvGraphicFramePr>
        </xdr:nvGraphicFramePr>
        <xdr:xfrm>
          <a:off x="65727260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39" name="Diagramm 38">
            <a:extLst>
              <a:ext uri="{FF2B5EF4-FFF2-40B4-BE49-F238E27FC236}">
                <a16:creationId xmlns:a16="http://schemas.microsoft.com/office/drawing/2014/main" id="{00000000-0008-0000-1000-000027000000}"/>
              </a:ext>
            </a:extLst>
          </xdr:cNvPr>
          <xdr:cNvGraphicFramePr>
            <a:graphicFrameLocks/>
          </xdr:cNvGraphicFramePr>
        </xdr:nvGraphicFramePr>
        <xdr:xfrm>
          <a:off x="75114147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40" name="Diagramm 39">
            <a:extLst>
              <a:ext uri="{FF2B5EF4-FFF2-40B4-BE49-F238E27FC236}">
                <a16:creationId xmlns:a16="http://schemas.microsoft.com/office/drawing/2014/main" id="{00000000-0008-0000-1000-000028000000}"/>
              </a:ext>
            </a:extLst>
          </xdr:cNvPr>
          <xdr:cNvGraphicFramePr>
            <a:graphicFrameLocks/>
          </xdr:cNvGraphicFramePr>
        </xdr:nvGraphicFramePr>
        <xdr:xfrm>
          <a:off x="84501035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41" name="Diagramm 40">
            <a:extLst>
              <a:ext uri="{FF2B5EF4-FFF2-40B4-BE49-F238E27FC236}">
                <a16:creationId xmlns:a16="http://schemas.microsoft.com/office/drawing/2014/main" id="{00000000-0008-0000-1000-000029000000}"/>
              </a:ext>
            </a:extLst>
          </xdr:cNvPr>
          <xdr:cNvGraphicFramePr>
            <a:graphicFrameLocks/>
          </xdr:cNvGraphicFramePr>
        </xdr:nvGraphicFramePr>
        <xdr:xfrm>
          <a:off x="93887923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42" name="Diagramm 41">
            <a:extLst>
              <a:ext uri="{FF2B5EF4-FFF2-40B4-BE49-F238E27FC236}">
                <a16:creationId xmlns:a16="http://schemas.microsoft.com/office/drawing/2014/main" id="{00000000-0008-0000-1000-00002A000000}"/>
              </a:ext>
            </a:extLst>
          </xdr:cNvPr>
          <xdr:cNvGraphicFramePr>
            <a:graphicFrameLocks/>
          </xdr:cNvGraphicFramePr>
        </xdr:nvGraphicFramePr>
        <xdr:xfrm>
          <a:off x="103274811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</xdr:grpSp>
    <xdr:clientData/>
  </xdr:twoCellAnchor>
  <xdr:twoCellAnchor>
    <xdr:from>
      <xdr:col>61</xdr:col>
      <xdr:colOff>495300</xdr:colOff>
      <xdr:row>40</xdr:row>
      <xdr:rowOff>16669</xdr:rowOff>
    </xdr:from>
    <xdr:to>
      <xdr:col>74</xdr:col>
      <xdr:colOff>0</xdr:colOff>
      <xdr:row>59</xdr:row>
      <xdr:rowOff>26194</xdr:rowOff>
    </xdr:to>
    <xdr:graphicFrame macro="">
      <xdr:nvGraphicFramePr>
        <xdr:cNvPr id="58" name="Diagramm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101600</xdr:rowOff>
    </xdr:from>
    <xdr:to>
      <xdr:col>37</xdr:col>
      <xdr:colOff>393700</xdr:colOff>
      <xdr:row>53</xdr:row>
      <xdr:rowOff>165100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56</xdr:row>
      <xdr:rowOff>38100</xdr:rowOff>
    </xdr:from>
    <xdr:to>
      <xdr:col>37</xdr:col>
      <xdr:colOff>406400</xdr:colOff>
      <xdr:row>105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ellnessoase-ck%40t-online.de" TargetMode="External"/><Relationship Id="rId2" Type="http://schemas.openxmlformats.org/officeDocument/2006/relationships/hyperlink" Target="mailto:mandymoncsek@gmail.com" TargetMode="External"/><Relationship Id="rId1" Type="http://schemas.openxmlformats.org/officeDocument/2006/relationships/hyperlink" Target="mailto:marketing@hairfree-wolfsbu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workbookViewId="0">
      <selection activeCell="D44" sqref="D44"/>
    </sheetView>
  </sheetViews>
  <sheetFormatPr baseColWidth="10" defaultRowHeight="14.4" x14ac:dyDescent="0.3"/>
  <cols>
    <col min="1" max="1" width="11.44140625" customWidth="1"/>
    <col min="2" max="2" width="25.44140625" customWidth="1"/>
    <col min="3" max="3" width="44" customWidth="1"/>
    <col min="4" max="4" width="21.44140625" customWidth="1"/>
    <col min="5" max="5" width="30.33203125" customWidth="1"/>
    <col min="6" max="6" width="18.44140625" customWidth="1"/>
    <col min="7" max="7" width="14.6640625" customWidth="1"/>
    <col min="8" max="8" width="13.6640625" customWidth="1"/>
    <col min="9" max="9" width="10.44140625" customWidth="1"/>
    <col min="10" max="10" width="16" customWidth="1"/>
  </cols>
  <sheetData>
    <row r="1" spans="1:11" s="110" customFormat="1" ht="15.6" x14ac:dyDescent="0.3">
      <c r="A1" s="105" t="s">
        <v>39</v>
      </c>
      <c r="B1" s="106"/>
      <c r="C1" s="105" t="s">
        <v>39</v>
      </c>
      <c r="D1" s="115"/>
      <c r="E1" s="107"/>
      <c r="F1" s="108"/>
    </row>
    <row r="2" spans="1:11" s="110" customFormat="1" ht="15.6" x14ac:dyDescent="0.3">
      <c r="A2" s="105" t="s">
        <v>40</v>
      </c>
      <c r="B2" s="106"/>
      <c r="C2" s="105" t="s">
        <v>40</v>
      </c>
      <c r="D2" s="115"/>
      <c r="E2" s="107"/>
      <c r="F2" s="108"/>
    </row>
    <row r="3" spans="1:11" s="100" customFormat="1" ht="37.950000000000003" customHeight="1" x14ac:dyDescent="0.3">
      <c r="A3" s="111" t="s">
        <v>66</v>
      </c>
      <c r="B3" s="111" t="s">
        <v>67</v>
      </c>
      <c r="C3" s="111" t="s">
        <v>42</v>
      </c>
      <c r="D3" s="111" t="s">
        <v>68</v>
      </c>
      <c r="E3" s="112" t="s">
        <v>69</v>
      </c>
      <c r="F3" s="112" t="s">
        <v>70</v>
      </c>
      <c r="G3" s="112" t="s">
        <v>71</v>
      </c>
      <c r="H3" s="113" t="s">
        <v>113</v>
      </c>
      <c r="I3" s="113" t="s">
        <v>112</v>
      </c>
      <c r="J3" s="114" t="s">
        <v>111</v>
      </c>
      <c r="K3" s="114" t="s">
        <v>72</v>
      </c>
    </row>
    <row r="4" spans="1:11" ht="37.950000000000003" customHeight="1" x14ac:dyDescent="0.3">
      <c r="A4" s="225" t="s">
        <v>73</v>
      </c>
      <c r="B4" s="226"/>
      <c r="C4" s="226"/>
      <c r="D4" s="226"/>
      <c r="E4" s="226"/>
      <c r="F4" s="226"/>
      <c r="G4" s="226"/>
      <c r="H4" s="64"/>
      <c r="I4" s="64"/>
      <c r="J4" s="64"/>
      <c r="K4" s="65"/>
    </row>
    <row r="5" spans="1:11" ht="37.950000000000003" customHeight="1" x14ac:dyDescent="0.3">
      <c r="A5" s="66"/>
      <c r="B5" s="67" t="s">
        <v>74</v>
      </c>
      <c r="C5" s="68" t="s">
        <v>75</v>
      </c>
      <c r="D5" s="69"/>
      <c r="E5" s="69" t="s">
        <v>76</v>
      </c>
      <c r="F5" s="69" t="s">
        <v>77</v>
      </c>
      <c r="G5" s="70" t="s">
        <v>78</v>
      </c>
      <c r="H5" s="71">
        <v>25</v>
      </c>
      <c r="I5" s="72">
        <v>19</v>
      </c>
      <c r="J5" s="73"/>
      <c r="K5" s="72"/>
    </row>
    <row r="6" spans="1:11" ht="37.950000000000003" customHeight="1" x14ac:dyDescent="0.3">
      <c r="A6" s="74"/>
      <c r="B6" s="67" t="s">
        <v>74</v>
      </c>
      <c r="C6" s="69" t="s">
        <v>79</v>
      </c>
      <c r="D6" s="69"/>
      <c r="E6" s="69" t="s">
        <v>80</v>
      </c>
      <c r="F6" s="69" t="s">
        <v>81</v>
      </c>
      <c r="G6" s="70" t="s">
        <v>78</v>
      </c>
      <c r="H6" s="71">
        <v>75</v>
      </c>
      <c r="I6" s="72">
        <v>74</v>
      </c>
      <c r="J6" s="73"/>
      <c r="K6" s="72"/>
    </row>
    <row r="7" spans="1:11" ht="37.950000000000003" customHeight="1" x14ac:dyDescent="0.3">
      <c r="A7" s="74"/>
      <c r="B7" s="75" t="s">
        <v>82</v>
      </c>
      <c r="C7" s="68" t="s">
        <v>83</v>
      </c>
      <c r="D7" s="76"/>
      <c r="E7" s="69" t="s">
        <v>76</v>
      </c>
      <c r="F7" s="69" t="s">
        <v>77</v>
      </c>
      <c r="G7" s="70" t="s">
        <v>78</v>
      </c>
      <c r="H7" s="71">
        <v>25</v>
      </c>
      <c r="I7" s="72">
        <v>21</v>
      </c>
      <c r="J7" s="73"/>
      <c r="K7" s="72"/>
    </row>
    <row r="8" spans="1:11" ht="37.950000000000003" customHeight="1" x14ac:dyDescent="0.3">
      <c r="A8" s="74"/>
      <c r="B8" s="67" t="s">
        <v>74</v>
      </c>
      <c r="C8" s="68" t="s">
        <v>84</v>
      </c>
      <c r="D8" s="76"/>
      <c r="E8" s="69" t="s">
        <v>85</v>
      </c>
      <c r="F8" s="69" t="s">
        <v>77</v>
      </c>
      <c r="G8" s="70" t="s">
        <v>78</v>
      </c>
      <c r="H8" s="71">
        <v>30</v>
      </c>
      <c r="I8" s="72">
        <v>11</v>
      </c>
      <c r="J8" s="73"/>
      <c r="K8" s="72"/>
    </row>
    <row r="9" spans="1:11" ht="37.950000000000003" customHeight="1" x14ac:dyDescent="0.3">
      <c r="A9" s="77"/>
      <c r="B9" s="67" t="s">
        <v>74</v>
      </c>
      <c r="C9" s="68" t="s">
        <v>86</v>
      </c>
      <c r="D9" s="76"/>
      <c r="E9" s="69" t="s">
        <v>85</v>
      </c>
      <c r="F9" s="69" t="s">
        <v>77</v>
      </c>
      <c r="G9" s="70" t="s">
        <v>78</v>
      </c>
      <c r="H9" s="71">
        <v>30</v>
      </c>
      <c r="I9" s="72">
        <v>11</v>
      </c>
      <c r="J9" s="73"/>
      <c r="K9" s="72"/>
    </row>
    <row r="10" spans="1:11" ht="37.950000000000003" customHeight="1" x14ac:dyDescent="0.3">
      <c r="A10" s="225" t="s">
        <v>87</v>
      </c>
      <c r="B10" s="226"/>
      <c r="C10" s="226"/>
      <c r="D10" s="226"/>
      <c r="E10" s="226"/>
      <c r="F10" s="226"/>
      <c r="G10" s="227"/>
      <c r="H10" s="71">
        <f>SUM(H5:H9)</f>
        <v>185</v>
      </c>
      <c r="I10" s="72">
        <f>SUM(I5:I9)</f>
        <v>136</v>
      </c>
      <c r="J10" s="78"/>
      <c r="K10" s="72"/>
    </row>
    <row r="11" spans="1:11" ht="37.950000000000003" customHeight="1" x14ac:dyDescent="0.3">
      <c r="A11" s="66"/>
      <c r="B11" s="67" t="s">
        <v>74</v>
      </c>
      <c r="C11" s="68" t="s">
        <v>88</v>
      </c>
      <c r="D11" s="76"/>
      <c r="E11" s="69" t="s">
        <v>89</v>
      </c>
      <c r="F11" s="69" t="s">
        <v>77</v>
      </c>
      <c r="G11" s="70" t="s">
        <v>78</v>
      </c>
      <c r="H11" s="71">
        <v>25</v>
      </c>
      <c r="I11" s="72"/>
      <c r="J11" s="73"/>
      <c r="K11" s="72"/>
    </row>
    <row r="12" spans="1:11" ht="37.950000000000003" customHeight="1" x14ac:dyDescent="0.3">
      <c r="A12" s="74"/>
      <c r="B12" s="67" t="s">
        <v>74</v>
      </c>
      <c r="C12" s="68" t="s">
        <v>90</v>
      </c>
      <c r="D12" s="76"/>
      <c r="E12" s="69" t="s">
        <v>91</v>
      </c>
      <c r="F12" s="79" t="s">
        <v>92</v>
      </c>
      <c r="G12" s="70" t="s">
        <v>78</v>
      </c>
      <c r="H12" s="71">
        <v>35</v>
      </c>
      <c r="I12" s="72"/>
      <c r="J12" s="73"/>
      <c r="K12" s="72"/>
    </row>
    <row r="13" spans="1:11" ht="37.950000000000003" customHeight="1" x14ac:dyDescent="0.3">
      <c r="A13" s="74"/>
      <c r="B13" s="67" t="s">
        <v>74</v>
      </c>
      <c r="C13" s="68" t="s">
        <v>93</v>
      </c>
      <c r="D13" s="76"/>
      <c r="E13" s="69" t="s">
        <v>94</v>
      </c>
      <c r="F13" s="69" t="s">
        <v>77</v>
      </c>
      <c r="G13" s="70" t="s">
        <v>78</v>
      </c>
      <c r="H13" s="71">
        <v>20</v>
      </c>
      <c r="I13" s="72"/>
      <c r="J13" s="73"/>
      <c r="K13" s="72"/>
    </row>
    <row r="14" spans="1:11" ht="37.950000000000003" customHeight="1" x14ac:dyDescent="0.3">
      <c r="A14" s="74"/>
      <c r="B14" s="67" t="s">
        <v>74</v>
      </c>
      <c r="C14" s="68" t="s">
        <v>90</v>
      </c>
      <c r="D14" s="76"/>
      <c r="E14" s="69" t="s">
        <v>94</v>
      </c>
      <c r="F14" s="69" t="s">
        <v>77</v>
      </c>
      <c r="G14" s="70" t="s">
        <v>78</v>
      </c>
      <c r="H14" s="71">
        <v>35</v>
      </c>
      <c r="I14" s="72"/>
      <c r="J14" s="73"/>
      <c r="K14" s="72"/>
    </row>
    <row r="15" spans="1:11" ht="37.950000000000003" customHeight="1" x14ac:dyDescent="0.3">
      <c r="A15" s="77"/>
      <c r="B15" s="75" t="s">
        <v>82</v>
      </c>
      <c r="C15" s="68" t="s">
        <v>83</v>
      </c>
      <c r="D15" s="76"/>
      <c r="E15" s="69" t="s">
        <v>95</v>
      </c>
      <c r="F15" s="69" t="s">
        <v>81</v>
      </c>
      <c r="G15" s="70" t="s">
        <v>78</v>
      </c>
      <c r="H15" s="71">
        <v>25</v>
      </c>
      <c r="I15" s="72"/>
      <c r="J15" s="73"/>
      <c r="K15" s="72"/>
    </row>
    <row r="16" spans="1:11" ht="37.950000000000003" customHeight="1" x14ac:dyDescent="0.3">
      <c r="A16" s="225" t="s">
        <v>96</v>
      </c>
      <c r="B16" s="226"/>
      <c r="C16" s="226"/>
      <c r="D16" s="226"/>
      <c r="E16" s="226"/>
      <c r="F16" s="226"/>
      <c r="G16" s="227"/>
      <c r="H16" s="71">
        <f>SUM(H11:H15)</f>
        <v>140</v>
      </c>
      <c r="I16" s="72">
        <f>SUM(I11:I15)</f>
        <v>0</v>
      </c>
      <c r="J16" s="73"/>
      <c r="K16" s="72"/>
    </row>
    <row r="17" spans="1:11" ht="37.950000000000003" customHeight="1" x14ac:dyDescent="0.3">
      <c r="A17" s="66"/>
      <c r="B17" s="67" t="s">
        <v>74</v>
      </c>
      <c r="C17" s="68" t="s">
        <v>97</v>
      </c>
      <c r="D17" s="76"/>
      <c r="E17" s="69" t="s">
        <v>95</v>
      </c>
      <c r="F17" s="69" t="s">
        <v>77</v>
      </c>
      <c r="G17" s="70" t="s">
        <v>78</v>
      </c>
      <c r="H17" s="71">
        <v>30</v>
      </c>
      <c r="I17" s="72"/>
      <c r="J17" s="73"/>
      <c r="K17" s="72"/>
    </row>
    <row r="18" spans="1:11" ht="37.950000000000003" customHeight="1" x14ac:dyDescent="0.3">
      <c r="A18" s="74"/>
      <c r="B18" s="75" t="s">
        <v>98</v>
      </c>
      <c r="C18" s="68" t="s">
        <v>99</v>
      </c>
      <c r="D18" s="76"/>
      <c r="E18" s="69" t="s">
        <v>89</v>
      </c>
      <c r="F18" s="69" t="s">
        <v>77</v>
      </c>
      <c r="G18" s="70" t="s">
        <v>78</v>
      </c>
      <c r="H18" s="71">
        <v>40</v>
      </c>
      <c r="I18" s="72"/>
      <c r="J18" s="73"/>
      <c r="K18" s="72"/>
    </row>
    <row r="19" spans="1:11" ht="37.950000000000003" customHeight="1" x14ac:dyDescent="0.3">
      <c r="A19" s="74"/>
      <c r="B19" s="67" t="s">
        <v>74</v>
      </c>
      <c r="C19" s="68" t="s">
        <v>93</v>
      </c>
      <c r="D19" s="76"/>
      <c r="E19" s="69"/>
      <c r="F19" s="69"/>
      <c r="G19" s="70" t="s">
        <v>78</v>
      </c>
      <c r="H19" s="71">
        <v>30</v>
      </c>
      <c r="I19" s="72"/>
      <c r="J19" s="73"/>
      <c r="K19" s="72"/>
    </row>
    <row r="20" spans="1:11" ht="37.950000000000003" customHeight="1" x14ac:dyDescent="0.3">
      <c r="A20" s="74"/>
      <c r="B20" s="67" t="s">
        <v>74</v>
      </c>
      <c r="C20" s="80" t="s">
        <v>100</v>
      </c>
      <c r="D20" s="76"/>
      <c r="E20" s="69" t="s">
        <v>76</v>
      </c>
      <c r="F20" s="69" t="s">
        <v>77</v>
      </c>
      <c r="G20" s="70" t="s">
        <v>78</v>
      </c>
      <c r="H20" s="71">
        <v>30</v>
      </c>
      <c r="I20" s="72"/>
      <c r="J20" s="73"/>
      <c r="K20" s="72"/>
    </row>
    <row r="21" spans="1:11" ht="37.950000000000003" customHeight="1" x14ac:dyDescent="0.3">
      <c r="A21" s="77"/>
      <c r="B21" s="75" t="s">
        <v>101</v>
      </c>
      <c r="C21" s="68" t="s">
        <v>102</v>
      </c>
      <c r="D21" s="76"/>
      <c r="E21" s="69" t="s">
        <v>76</v>
      </c>
      <c r="F21" s="69" t="s">
        <v>77</v>
      </c>
      <c r="G21" s="70" t="s">
        <v>78</v>
      </c>
      <c r="H21" s="71">
        <v>40</v>
      </c>
      <c r="I21" s="72"/>
      <c r="J21" s="73"/>
      <c r="K21" s="72"/>
    </row>
    <row r="22" spans="1:11" ht="37.950000000000003" customHeight="1" x14ac:dyDescent="0.3">
      <c r="A22" s="225" t="s">
        <v>103</v>
      </c>
      <c r="B22" s="226"/>
      <c r="C22" s="226"/>
      <c r="D22" s="226"/>
      <c r="E22" s="226"/>
      <c r="F22" s="226"/>
      <c r="G22" s="227"/>
      <c r="H22" s="71">
        <f>SUM(H17:H21)</f>
        <v>170</v>
      </c>
      <c r="I22" s="72">
        <f>SUM(I17:I21)</f>
        <v>0</v>
      </c>
      <c r="J22" s="73"/>
      <c r="K22" s="72"/>
    </row>
    <row r="23" spans="1:11" ht="37.950000000000003" customHeight="1" x14ac:dyDescent="0.3">
      <c r="A23" s="230" t="s">
        <v>171</v>
      </c>
      <c r="B23" s="228"/>
      <c r="C23" s="228"/>
      <c r="D23" s="228"/>
      <c r="E23" s="228"/>
      <c r="F23" s="228"/>
      <c r="G23" s="229"/>
      <c r="H23" s="81"/>
      <c r="I23" s="72"/>
      <c r="J23" s="73"/>
      <c r="K23" s="82"/>
    </row>
    <row r="24" spans="1:11" ht="37.950000000000003" customHeight="1" x14ac:dyDescent="0.3">
      <c r="A24" s="83"/>
      <c r="B24" s="67" t="s">
        <v>74</v>
      </c>
      <c r="C24" s="68" t="s">
        <v>104</v>
      </c>
      <c r="D24" s="76"/>
      <c r="E24" s="69" t="s">
        <v>105</v>
      </c>
      <c r="F24" s="79" t="s">
        <v>106</v>
      </c>
      <c r="G24" s="70" t="s">
        <v>78</v>
      </c>
      <c r="H24" s="71">
        <v>30</v>
      </c>
      <c r="I24" s="72"/>
      <c r="J24" s="73"/>
      <c r="K24" s="72"/>
    </row>
    <row r="25" spans="1:11" ht="37.950000000000003" customHeight="1" x14ac:dyDescent="0.3">
      <c r="A25" s="84"/>
      <c r="B25" s="75" t="s">
        <v>98</v>
      </c>
      <c r="C25" s="68" t="s">
        <v>99</v>
      </c>
      <c r="D25" s="76"/>
      <c r="E25" s="69" t="s">
        <v>91</v>
      </c>
      <c r="F25" s="79" t="s">
        <v>107</v>
      </c>
      <c r="G25" s="70" t="s">
        <v>78</v>
      </c>
      <c r="H25" s="71">
        <v>40</v>
      </c>
      <c r="I25" s="72"/>
      <c r="J25" s="78"/>
      <c r="K25" s="72"/>
    </row>
    <row r="26" spans="1:11" ht="37.950000000000003" customHeight="1" x14ac:dyDescent="0.3">
      <c r="A26" s="84"/>
      <c r="B26" s="67" t="s">
        <v>74</v>
      </c>
      <c r="C26" s="68" t="s">
        <v>75</v>
      </c>
      <c r="D26" s="85"/>
      <c r="E26" s="69" t="s">
        <v>76</v>
      </c>
      <c r="F26" s="69" t="s">
        <v>77</v>
      </c>
      <c r="G26" s="70" t="s">
        <v>78</v>
      </c>
      <c r="H26" s="71">
        <v>40</v>
      </c>
      <c r="I26" s="72"/>
      <c r="J26" s="78"/>
      <c r="K26" s="72"/>
    </row>
    <row r="27" spans="1:11" ht="37.950000000000003" customHeight="1" x14ac:dyDescent="0.3">
      <c r="A27" s="84"/>
      <c r="B27" s="67" t="s">
        <v>74</v>
      </c>
      <c r="C27" s="68" t="s">
        <v>84</v>
      </c>
      <c r="D27" s="85"/>
      <c r="E27" s="86" t="s">
        <v>94</v>
      </c>
      <c r="F27" s="69" t="s">
        <v>77</v>
      </c>
      <c r="G27" s="70" t="s">
        <v>78</v>
      </c>
      <c r="H27" s="71">
        <v>30</v>
      </c>
      <c r="I27" s="72"/>
      <c r="J27" s="78"/>
      <c r="K27" s="72"/>
    </row>
    <row r="28" spans="1:11" ht="37.950000000000003" customHeight="1" x14ac:dyDescent="0.3">
      <c r="A28" s="84"/>
      <c r="B28" s="87" t="s">
        <v>101</v>
      </c>
      <c r="C28" s="88" t="s">
        <v>108</v>
      </c>
      <c r="D28" s="89"/>
      <c r="E28" s="90" t="s">
        <v>94</v>
      </c>
      <c r="F28" s="91" t="s">
        <v>77</v>
      </c>
      <c r="G28" s="92" t="s">
        <v>78</v>
      </c>
      <c r="H28" s="71">
        <v>20</v>
      </c>
      <c r="I28" s="72"/>
      <c r="J28" s="78"/>
      <c r="K28" s="72"/>
    </row>
    <row r="29" spans="1:11" ht="37.950000000000003" customHeight="1" x14ac:dyDescent="0.3">
      <c r="A29" s="225"/>
      <c r="B29" s="226"/>
      <c r="C29" s="226"/>
      <c r="D29" s="226"/>
      <c r="E29" s="226"/>
      <c r="F29" s="226"/>
      <c r="G29" s="227"/>
      <c r="H29" s="71">
        <f>SUM(H24:H28)</f>
        <v>160</v>
      </c>
      <c r="I29" s="72">
        <f>SUM(I24:I28)</f>
        <v>0</v>
      </c>
      <c r="J29" s="73"/>
      <c r="K29" s="72"/>
    </row>
    <row r="30" spans="1:11" ht="37.950000000000003" customHeight="1" x14ac:dyDescent="0.3">
      <c r="A30" s="93"/>
      <c r="B30" s="67" t="s">
        <v>74</v>
      </c>
      <c r="C30" s="68" t="s">
        <v>84</v>
      </c>
      <c r="D30" s="76"/>
      <c r="E30" s="69" t="s">
        <v>109</v>
      </c>
      <c r="F30" s="69" t="s">
        <v>110</v>
      </c>
      <c r="G30" s="70" t="s">
        <v>78</v>
      </c>
      <c r="H30" s="71">
        <v>30</v>
      </c>
      <c r="I30" s="72"/>
      <c r="J30" s="73"/>
      <c r="K30" s="73"/>
    </row>
    <row r="31" spans="1:11" ht="37.950000000000003" customHeight="1" x14ac:dyDescent="0.3">
      <c r="A31" s="93"/>
      <c r="B31" s="75" t="s">
        <v>98</v>
      </c>
      <c r="C31" s="68" t="s">
        <v>75</v>
      </c>
      <c r="D31" s="76"/>
      <c r="E31" s="69" t="s">
        <v>91</v>
      </c>
      <c r="F31" s="79" t="s">
        <v>92</v>
      </c>
      <c r="G31" s="70" t="s">
        <v>78</v>
      </c>
      <c r="H31" s="71">
        <v>40</v>
      </c>
      <c r="I31" s="72"/>
      <c r="J31" s="73"/>
      <c r="K31" s="73"/>
    </row>
    <row r="32" spans="1:11" ht="37.950000000000003" customHeight="1" x14ac:dyDescent="0.3">
      <c r="A32" s="93"/>
      <c r="B32" s="67" t="s">
        <v>74</v>
      </c>
      <c r="C32" s="68" t="s">
        <v>102</v>
      </c>
      <c r="D32" s="76"/>
      <c r="E32" s="69" t="s">
        <v>91</v>
      </c>
      <c r="F32" s="79" t="s">
        <v>92</v>
      </c>
      <c r="G32" s="70" t="s">
        <v>78</v>
      </c>
      <c r="H32" s="71">
        <v>70</v>
      </c>
      <c r="I32" s="72"/>
      <c r="J32" s="73"/>
      <c r="K32" s="73"/>
    </row>
  </sheetData>
  <mergeCells count="6">
    <mergeCell ref="A29:G29"/>
    <mergeCell ref="A4:G4"/>
    <mergeCell ref="A10:G10"/>
    <mergeCell ref="A16:G16"/>
    <mergeCell ref="A22:G22"/>
    <mergeCell ref="A23:G23"/>
  </mergeCells>
  <pageMargins left="0.7" right="0.7" top="0.78740157499999996" bottom="0.78740157499999996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H47"/>
  <sheetViews>
    <sheetView workbookViewId="0">
      <pane ySplit="1" topLeftCell="A2" activePane="bottomLeft" state="frozen"/>
      <selection pane="bottomLeft" activeCell="D3" sqref="D3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60" customWidth="1"/>
    <col min="9" max="13" width="11.44140625" customWidth="1"/>
  </cols>
  <sheetData>
    <row r="1" spans="1:8" s="100" customFormat="1" ht="37.950000000000003" customHeight="1" thickBot="1" x14ac:dyDescent="0.35">
      <c r="A1" s="98" t="str">
        <f>Januar_20!A1</f>
        <v>Muster Standort</v>
      </c>
      <c r="B1" s="98" t="s">
        <v>27</v>
      </c>
      <c r="C1" s="98" t="s">
        <v>15</v>
      </c>
      <c r="D1" s="99">
        <v>37043</v>
      </c>
      <c r="E1" s="99">
        <v>37408</v>
      </c>
      <c r="F1" s="99">
        <v>37773</v>
      </c>
      <c r="G1" s="99">
        <v>38139</v>
      </c>
      <c r="H1" s="163" t="s">
        <v>167</v>
      </c>
    </row>
    <row r="2" spans="1:8" ht="16.95" customHeight="1" x14ac:dyDescent="0.3">
      <c r="A2" s="4" t="s">
        <v>153</v>
      </c>
      <c r="B2" s="134" t="e">
        <f>H2/H3</f>
        <v>#DIV/0!</v>
      </c>
      <c r="C2" s="116">
        <f>Januar_20!C2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6.95" customHeight="1" x14ac:dyDescent="0.3">
      <c r="A3" s="5" t="s">
        <v>154</v>
      </c>
      <c r="B3" s="134">
        <f>C3-H3</f>
        <v>0</v>
      </c>
      <c r="C3" s="116">
        <f>Januar_20!C3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6.95" customHeight="1" thickBot="1" x14ac:dyDescent="0.35">
      <c r="A4" s="124" t="s">
        <v>1</v>
      </c>
      <c r="B4" s="123">
        <f>Mai_20!H4</f>
        <v>0</v>
      </c>
      <c r="C4" s="119">
        <f>Januar_20!C4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6.95" customHeight="1" x14ac:dyDescent="0.3">
      <c r="A5" s="36" t="s">
        <v>2</v>
      </c>
      <c r="B5" s="120">
        <f>Mai_20!H5</f>
        <v>0</v>
      </c>
      <c r="C5" s="120">
        <f>Januar_20!C5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6.95" customHeight="1" x14ac:dyDescent="0.3">
      <c r="A6" s="37" t="s">
        <v>3</v>
      </c>
      <c r="B6" s="116">
        <f>Mai_20!H6</f>
        <v>0</v>
      </c>
      <c r="C6" s="116">
        <f>Januar_20!C6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6.95" customHeight="1" x14ac:dyDescent="0.3">
      <c r="A7" s="37" t="s">
        <v>20</v>
      </c>
      <c r="B7" s="116">
        <f>Mai_20!H7</f>
        <v>0</v>
      </c>
      <c r="C7" s="116">
        <f>Januar_20!C7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6.95" customHeight="1" x14ac:dyDescent="0.3">
      <c r="A8" s="37" t="s">
        <v>152</v>
      </c>
      <c r="B8" s="116">
        <f>Mai_20!H8</f>
        <v>0</v>
      </c>
      <c r="C8" s="116">
        <f>Januar_20!C8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6.95" customHeight="1" x14ac:dyDescent="0.3">
      <c r="A9" s="37" t="s">
        <v>21</v>
      </c>
      <c r="B9" s="116">
        <f>Mai_20!H9</f>
        <v>0</v>
      </c>
      <c r="C9" s="116">
        <f>Januar_20!C9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6.95" customHeight="1" thickBot="1" x14ac:dyDescent="0.35">
      <c r="A10" s="38" t="s">
        <v>7</v>
      </c>
      <c r="B10" s="121">
        <f>Mai_20!H10</f>
        <v>0</v>
      </c>
      <c r="C10" s="121">
        <f>Januar_20!C10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6.95" customHeight="1" x14ac:dyDescent="0.3">
      <c r="A11" s="39" t="s">
        <v>23</v>
      </c>
      <c r="B11" s="126">
        <f>Mai_20!H11</f>
        <v>0</v>
      </c>
      <c r="C11" s="126">
        <f>Januar_20!C11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6.95" customHeight="1" x14ac:dyDescent="0.3">
      <c r="A12" s="41" t="s">
        <v>4</v>
      </c>
      <c r="B12" s="10">
        <f>Mai_20!H12</f>
        <v>0</v>
      </c>
      <c r="C12" s="10">
        <f>Januar_20!C12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6.95" customHeight="1" x14ac:dyDescent="0.3">
      <c r="A13" s="41" t="s">
        <v>22</v>
      </c>
      <c r="B13" s="10">
        <f>Mai_20!H13</f>
        <v>0</v>
      </c>
      <c r="C13" s="10">
        <f>Januar_20!C13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6.95" customHeight="1" x14ac:dyDescent="0.3">
      <c r="A14" s="41" t="s">
        <v>5</v>
      </c>
      <c r="B14" s="10">
        <f>Mai_20!H14</f>
        <v>0</v>
      </c>
      <c r="C14" s="10">
        <f>Januar_20!C14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6.95" customHeight="1" x14ac:dyDescent="0.3">
      <c r="A15" s="41" t="s">
        <v>6</v>
      </c>
      <c r="B15" s="10">
        <f>Mai_20!H15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6.95" customHeight="1" x14ac:dyDescent="0.3">
      <c r="A16" s="41" t="s">
        <v>157</v>
      </c>
      <c r="B16" s="10">
        <f>Mai_20!H16</f>
        <v>0</v>
      </c>
      <c r="C16" s="10">
        <f>Januar_20!C16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42" t="s">
        <v>8</v>
      </c>
      <c r="B17" s="54">
        <f>Mai_20!H17</f>
        <v>0</v>
      </c>
      <c r="C17" s="54">
        <f>Januar_20!C17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44" t="s">
        <v>9</v>
      </c>
      <c r="B18" s="120">
        <f>Mai_20!H18</f>
        <v>0</v>
      </c>
      <c r="C18" s="120">
        <f>Januar_20!C18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6.95" customHeight="1" x14ac:dyDescent="0.3">
      <c r="A19" s="45" t="s">
        <v>10</v>
      </c>
      <c r="B19" s="116">
        <f>Mai_20!H19</f>
        <v>0</v>
      </c>
      <c r="C19" s="116">
        <f>Januar_20!C19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6.95" customHeight="1" x14ac:dyDescent="0.3">
      <c r="A20" s="45" t="s">
        <v>11</v>
      </c>
      <c r="B20" s="116">
        <f>Mai_20!H20</f>
        <v>0</v>
      </c>
      <c r="C20" s="116">
        <f>Januar_20!C20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6.95" customHeight="1" x14ac:dyDescent="0.3">
      <c r="A21" s="45" t="s">
        <v>12</v>
      </c>
      <c r="B21" s="116">
        <f>Mai_20!H21</f>
        <v>0</v>
      </c>
      <c r="C21" s="116">
        <f>Januar_20!C21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6.95" customHeight="1" x14ac:dyDescent="0.3">
      <c r="A22" s="45" t="s">
        <v>13</v>
      </c>
      <c r="B22" s="116">
        <f>Mai_20!H22</f>
        <v>0</v>
      </c>
      <c r="C22" s="116">
        <f>Januar_20!C22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6.95" customHeight="1" thickBot="1" x14ac:dyDescent="0.35">
      <c r="A23" s="46" t="s">
        <v>14</v>
      </c>
      <c r="B23" s="121">
        <f>Mai_20!H23</f>
        <v>0</v>
      </c>
      <c r="C23" s="121">
        <f>Januar_20!C23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6.95" customHeight="1" thickBot="1" x14ac:dyDescent="0.35">
      <c r="C24" s="20"/>
      <c r="D24" s="160"/>
      <c r="E24" s="160"/>
      <c r="F24" s="160"/>
      <c r="G24" s="160"/>
      <c r="H24" s="161"/>
    </row>
    <row r="25" spans="1:8" ht="16.95" customHeight="1" x14ac:dyDescent="0.3">
      <c r="A25" s="47" t="s">
        <v>16</v>
      </c>
      <c r="B25" s="129" t="e">
        <f>Mai_20!H25</f>
        <v>#DIV/0!</v>
      </c>
      <c r="C25" s="120">
        <f>Januar_20!C25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6.95" customHeight="1" x14ac:dyDescent="0.3">
      <c r="A26" s="51" t="s">
        <v>17</v>
      </c>
      <c r="B26" s="128" t="e">
        <f>Mai_20!H26</f>
        <v>#DIV/0!</v>
      </c>
      <c r="C26" s="116">
        <f>Januar_20!C26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6.95" customHeight="1" x14ac:dyDescent="0.3">
      <c r="A27" s="51" t="s">
        <v>18</v>
      </c>
      <c r="B27" s="128" t="e">
        <f>Mai_20!H27</f>
        <v>#DIV/0!</v>
      </c>
      <c r="C27" s="116">
        <f>Januar_20!C27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6.95" customHeight="1" thickBot="1" x14ac:dyDescent="0.35">
      <c r="A28" s="53" t="s">
        <v>26</v>
      </c>
      <c r="B28" s="54" t="e">
        <f>Mai_20!H28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6.95" customHeight="1" x14ac:dyDescent="0.3">
      <c r="A29" s="1"/>
      <c r="G29"/>
      <c r="H29" s="159"/>
    </row>
    <row r="30" spans="1:8" ht="16.95" customHeight="1" x14ac:dyDescent="0.3">
      <c r="A30" s="1"/>
      <c r="G30"/>
      <c r="H30" s="159"/>
    </row>
    <row r="31" spans="1:8" ht="16.95" customHeight="1" x14ac:dyDescent="0.3">
      <c r="A31" s="20"/>
      <c r="B31" s="20"/>
      <c r="C31" s="27" t="s">
        <v>34</v>
      </c>
      <c r="H31" s="159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 s="159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 s="159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/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B124BD8B-322B-5A46-ADD6-3DE1978A7D01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62EB4965-0D33-6C48-9DC4-F3D07A44000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56737C64-CA22-6548-90F8-43BB87203EF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D9250C73-490A-A443-BE90-86B6F7561A1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D8D4CA43-D350-C441-8829-870DBC2FE9EB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34F68D33-E7B0-0C45-8D71-9ECEDB15B02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D04A6000-3D5B-8C48-8371-712A43290F46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B92F492F-10DB-734B-A869-7F7D0DD5048C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21C5F698-AB53-804A-9DAB-C696C94A0CF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1E400980-1429-A742-9026-DA7AADAEEEF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11E8CD5D-B0B6-2240-AEC0-1D0F4C85894F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4741CDC5-9E3A-7141-866B-192EC21C1F8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37186BC9-871D-DE4D-869E-FCA87846FE0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AC8E28B7-8200-DF42-8D7A-B2E58264FCB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3656D158-0142-8648-8337-46F1F735CE69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CAE6A9C-3381-CB40-B029-68E35884DD4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9D80459F-D689-4D4D-92C4-9E47A883B09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1AAB81BD-8664-C94C-BF76-08BA6701448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11BC1860-6B64-084F-8C21-3C81DD821076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18FB49FD-1675-E84F-A644-3C7A214F883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CA36F848-2390-CA46-973B-06665A26B33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F42ADFF-26E1-ED48-B032-E1541EA98B3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C8C9963B-4B85-A044-B9FA-86F2EA488A77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E54C563D-DD79-474E-8A55-5765291DF486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15C883A8-0E99-994E-B4A0-40422A6D6D8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AEBF891A-D5B9-794D-84AA-31211AC2971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04D828C3-D8A5-6343-BEDC-2DC7734327C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65D21003-185C-7A4C-84FE-71A7C189CB1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2EB8657B-2FF2-3540-9096-C799B4BB0C5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F80E25CA-C108-774A-849B-5BE75BB9341B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2240FECB-9E71-6145-B64E-0471838A0A0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FE4C3C55-2BB8-CF4F-8668-0EA2C4D91B6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1A4AA27-FA44-7944-9E07-F1F31879647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A75410B3-1E8E-D04C-A47C-B83DA167061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22D72226-B2E8-EB43-BAAA-6D64C0E16E5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76484BF-A63E-C348-A998-5B3234C79DD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9E9D768E-6513-F947-A3F8-8FABAD514B3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BEEB3508-0A1F-9349-93DE-80C8DFC4CBC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E1E35FFA-6B5C-D142-85EC-BF8B9CDBADD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F29503DB-014D-314A-8F29-6F84FFE27F0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EA078F93-F043-1748-B576-8515067BCDE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38735FC9-EBC7-0142-8F5B-AF3A3014D48B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8A3925FC-182E-B04E-A336-EF3788D6BD0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10F416BF-DE82-5D4B-B135-E2B176419DF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133E5C72-3139-1942-A576-20CAB1C99F1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A184836-1C4F-4A4A-9F8E-22D565E36133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2E6F8E62-258F-3047-B331-40426013615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8BE7EA43-E0A2-1F4F-AB6E-8102739D186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21D808C7-F8F2-AC42-A0C9-014AA4D7181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09997F5F-F8BF-D044-9C1E-63DB08FA750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8F460709-7C71-764E-8894-F5713D3F325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96E32BBE-70E3-5940-8F16-B7EF123CFB4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DB493F2A-5F7C-DB4D-9148-C29F4AD3C4C3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44F06671-DA43-8947-9359-4B83F5E1341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59F0A65B-DAFA-B749-8E02-661231ABAA5E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7B6CB93B-255A-524F-927A-19A87CAC19A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7E130BBF-3F01-064F-8743-4BBF2C5B8ED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865E1AA2-45A4-A845-86DA-91F71DC86786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40CC8E3D-056F-BC4A-9893-82E64F159AF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E4BCAADF-FB40-4748-A866-A07A715E138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6136728-E0E7-D44D-9DE8-83309D57160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D39B16E-830B-BA40-A8BE-41AD05526D8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C9434265-4621-1F46-A4C2-B1AF8CA334B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F22BDB06-48CB-C64C-A654-2FA4109EB7C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5B5B9A54-16BC-C247-A1AE-FC1331A164E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743B58D3-C544-0949-9207-97E3D4FFB7F1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E351957A-AD9D-834F-8C88-398C9C0D47E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BD3FEE0F-F32F-CF4E-8D4B-1D3990555E6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3AC9A58A-9243-2042-856C-07AC807C184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F35416FD-6FBC-EA4F-B4B0-9B1FD938483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1EE8041D-F2C4-2245-90CD-B2581804CFB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8E11E660-6D72-394C-8150-9EE6603DE8F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BB1FBCA6-8699-284C-A5D0-7E1385C3A09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6786362-A704-7949-A893-78BD064CFAE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B20313D1-C6E4-3A4C-980B-7AFE9ED362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47BA2A36-DF90-5E4C-819B-D0DF5B883F1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DCD16911-730A-3E41-9695-0FCB03087CA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BE8B24EC-66A3-2346-9A4E-E8645D042D0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2A004FF4-E36F-584A-A362-7E39B47B841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53A9D420-85BF-034A-962D-6982D2D3C95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0742DC8F-5860-0640-B781-F3BA2F20DD3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247442C6-6499-6E49-8787-A7762B9DDA4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722C4B57-0414-4F4C-80B7-6C64566E9815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68EB9A03-8224-C44D-9328-CD8F213658E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60" customWidth="1"/>
    <col min="9" max="13" width="11.44140625" customWidth="1"/>
  </cols>
  <sheetData>
    <row r="1" spans="1:8" s="100" customFormat="1" ht="37.950000000000003" customHeight="1" thickBot="1" x14ac:dyDescent="0.35">
      <c r="A1" s="98" t="str">
        <f>Januar_20!A1</f>
        <v>Muster Standort</v>
      </c>
      <c r="B1" s="98" t="s">
        <v>27</v>
      </c>
      <c r="C1" s="98" t="s">
        <v>15</v>
      </c>
      <c r="D1" s="99">
        <v>37073</v>
      </c>
      <c r="E1" s="99">
        <v>37438</v>
      </c>
      <c r="F1" s="99">
        <v>37803</v>
      </c>
      <c r="G1" s="99">
        <v>38169</v>
      </c>
      <c r="H1" s="163" t="s">
        <v>166</v>
      </c>
    </row>
    <row r="2" spans="1:8" ht="16.95" customHeight="1" x14ac:dyDescent="0.3">
      <c r="A2" s="4" t="s">
        <v>153</v>
      </c>
      <c r="B2" s="134" t="e">
        <f>H2/H3</f>
        <v>#DIV/0!</v>
      </c>
      <c r="C2" s="116">
        <f>Januar_20!C2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6.95" customHeight="1" x14ac:dyDescent="0.3">
      <c r="A3" s="5" t="s">
        <v>154</v>
      </c>
      <c r="B3" s="134">
        <f>C3-H3</f>
        <v>0</v>
      </c>
      <c r="C3" s="116">
        <f>Januar_20!C3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6.95" customHeight="1" thickBot="1" x14ac:dyDescent="0.35">
      <c r="A4" s="124" t="s">
        <v>1</v>
      </c>
      <c r="B4" s="123">
        <f>März_20!H4</f>
        <v>0</v>
      </c>
      <c r="C4" s="119">
        <f>Januar_20!C4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6.95" customHeight="1" x14ac:dyDescent="0.3">
      <c r="A5" s="36" t="s">
        <v>2</v>
      </c>
      <c r="B5" s="120">
        <f>Juni_20!H5</f>
        <v>0</v>
      </c>
      <c r="C5" s="120">
        <f>Januar_20!C5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6.95" customHeight="1" x14ac:dyDescent="0.3">
      <c r="A6" s="37" t="s">
        <v>3</v>
      </c>
      <c r="B6" s="116">
        <f>Juni_20!H6</f>
        <v>0</v>
      </c>
      <c r="C6" s="116">
        <f>Januar_20!C6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6.95" customHeight="1" x14ac:dyDescent="0.3">
      <c r="A7" s="37" t="s">
        <v>20</v>
      </c>
      <c r="B7" s="116">
        <f>Juni_20!H7</f>
        <v>0</v>
      </c>
      <c r="C7" s="116">
        <f>Januar_20!C7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6.95" customHeight="1" x14ac:dyDescent="0.3">
      <c r="A8" s="37" t="s">
        <v>152</v>
      </c>
      <c r="B8" s="116">
        <f>Juni_20!H8</f>
        <v>0</v>
      </c>
      <c r="C8" s="116">
        <f>Januar_20!C8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6.95" customHeight="1" x14ac:dyDescent="0.3">
      <c r="A9" s="37" t="s">
        <v>21</v>
      </c>
      <c r="B9" s="116">
        <f>Juni_20!H9</f>
        <v>0</v>
      </c>
      <c r="C9" s="116">
        <f>Januar_20!C9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6.95" customHeight="1" thickBot="1" x14ac:dyDescent="0.35">
      <c r="A10" s="122" t="s">
        <v>7</v>
      </c>
      <c r="B10" s="119">
        <f>Juni_20!H10</f>
        <v>0</v>
      </c>
      <c r="C10" s="119">
        <f>Januar_20!C10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6.95" customHeight="1" x14ac:dyDescent="0.3">
      <c r="A11" s="39" t="s">
        <v>23</v>
      </c>
      <c r="B11" s="126">
        <f>Juni_20!H11</f>
        <v>0</v>
      </c>
      <c r="C11" s="126">
        <f>Januar_20!C11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6.95" customHeight="1" x14ac:dyDescent="0.3">
      <c r="A12" s="41" t="s">
        <v>4</v>
      </c>
      <c r="B12" s="10">
        <f>Juni_20!H12</f>
        <v>0</v>
      </c>
      <c r="C12" s="10">
        <f>Januar_20!C12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6.95" customHeight="1" x14ac:dyDescent="0.3">
      <c r="A13" s="41" t="s">
        <v>22</v>
      </c>
      <c r="B13" s="10">
        <f>Juni_20!H13</f>
        <v>0</v>
      </c>
      <c r="C13" s="10">
        <f>Januar_20!C13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6.95" customHeight="1" x14ac:dyDescent="0.3">
      <c r="A14" s="41" t="s">
        <v>5</v>
      </c>
      <c r="B14" s="10">
        <f>Juni_20!H14</f>
        <v>0</v>
      </c>
      <c r="C14" s="10">
        <f>Januar_20!C14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6.95" customHeight="1" x14ac:dyDescent="0.3">
      <c r="A15" s="41" t="s">
        <v>6</v>
      </c>
      <c r="B15" s="10">
        <f>Juni_20!H15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6.95" customHeight="1" x14ac:dyDescent="0.3">
      <c r="A16" s="41" t="s">
        <v>157</v>
      </c>
      <c r="B16" s="10">
        <f>Juni_20!H16</f>
        <v>0</v>
      </c>
      <c r="C16" s="10">
        <f>Januar_20!C16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42" t="s">
        <v>8</v>
      </c>
      <c r="B17" s="54">
        <f>Juni_20!H17</f>
        <v>0</v>
      </c>
      <c r="C17" s="54">
        <f>Januar_20!C17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44" t="s">
        <v>9</v>
      </c>
      <c r="B18" s="120">
        <f>Juni_20!H18</f>
        <v>0</v>
      </c>
      <c r="C18" s="120">
        <f>Januar_20!C18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6.95" customHeight="1" x14ac:dyDescent="0.3">
      <c r="A19" s="45" t="s">
        <v>10</v>
      </c>
      <c r="B19" s="116">
        <f>Juni_20!H19</f>
        <v>0</v>
      </c>
      <c r="C19" s="116">
        <f>Januar_20!C19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6.95" customHeight="1" x14ac:dyDescent="0.3">
      <c r="A20" s="45" t="s">
        <v>11</v>
      </c>
      <c r="B20" s="116">
        <f>Juni_20!H20</f>
        <v>0</v>
      </c>
      <c r="C20" s="116">
        <f>Januar_20!C20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6.95" customHeight="1" x14ac:dyDescent="0.3">
      <c r="A21" s="45" t="s">
        <v>12</v>
      </c>
      <c r="B21" s="116">
        <f>Juni_20!H21</f>
        <v>0</v>
      </c>
      <c r="C21" s="116">
        <f>Januar_20!C21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6.95" customHeight="1" x14ac:dyDescent="0.3">
      <c r="A22" s="45" t="s">
        <v>13</v>
      </c>
      <c r="B22" s="116">
        <f>Juni_20!H22</f>
        <v>0</v>
      </c>
      <c r="C22" s="116">
        <f>Januar_20!C22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6.95" customHeight="1" thickBot="1" x14ac:dyDescent="0.35">
      <c r="A23" s="46" t="s">
        <v>14</v>
      </c>
      <c r="B23" s="121">
        <f>Juni_20!H23</f>
        <v>0</v>
      </c>
      <c r="C23" s="121">
        <f>Januar_20!C23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6.95" customHeight="1" thickBot="1" x14ac:dyDescent="0.35">
      <c r="C24" s="20"/>
      <c r="D24" s="160"/>
      <c r="E24" s="160"/>
      <c r="F24" s="160"/>
      <c r="G24" s="160"/>
      <c r="H24" s="161"/>
    </row>
    <row r="25" spans="1:8" ht="16.95" customHeight="1" x14ac:dyDescent="0.3">
      <c r="A25" s="47" t="s">
        <v>16</v>
      </c>
      <c r="B25" s="129" t="e">
        <f>Juni_20!H25</f>
        <v>#DIV/0!</v>
      </c>
      <c r="C25" s="120">
        <f>Januar_20!C25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6.95" customHeight="1" x14ac:dyDescent="0.3">
      <c r="A26" s="51" t="s">
        <v>17</v>
      </c>
      <c r="B26" s="128" t="e">
        <f>Juni_20!H26</f>
        <v>#DIV/0!</v>
      </c>
      <c r="C26" s="116">
        <f>Januar_20!C26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6.95" customHeight="1" x14ac:dyDescent="0.3">
      <c r="A27" s="51" t="s">
        <v>18</v>
      </c>
      <c r="B27" s="128" t="e">
        <f>Juni_20!H27</f>
        <v>#DIV/0!</v>
      </c>
      <c r="C27" s="116">
        <f>Januar_20!C27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6.95" customHeight="1" thickBot="1" x14ac:dyDescent="0.35">
      <c r="A28" s="53" t="s">
        <v>26</v>
      </c>
      <c r="B28" s="54" t="e">
        <f>Juni_20!H28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6.95" customHeight="1" x14ac:dyDescent="0.3">
      <c r="A29" s="1"/>
      <c r="G29"/>
      <c r="H29" s="159"/>
    </row>
    <row r="30" spans="1:8" ht="16.95" customHeight="1" x14ac:dyDescent="0.3">
      <c r="A30" s="1"/>
      <c r="G30"/>
      <c r="H30" s="159"/>
    </row>
    <row r="31" spans="1:8" ht="16.95" customHeight="1" x14ac:dyDescent="0.3">
      <c r="A31" s="20"/>
      <c r="B31" s="20"/>
      <c r="C31" s="27" t="s">
        <v>34</v>
      </c>
      <c r="H31" s="159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 s="159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 s="159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/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AD2D84C1-37E9-CA44-A9EE-F15CB5F5FD8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99CD4EAE-8589-2C4A-95EA-FB254340F71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8B28D6BD-9B25-8949-8DFC-0AB6A6194C4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DAF4C5A2-5D4F-0841-8B22-7BBCC7776EE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2B5C9980-561F-484C-B5E8-BFE51F54A77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9C5812CC-D7FB-0043-B464-27FE304918D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FB2FBE99-6FC2-5D4D-8239-D5ADE74E8DD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9E3D177A-258B-C74F-B4EB-5FC12E7337D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44B1B753-BB5A-4145-8FBE-427983E3E0C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485BE4F0-96AD-F048-BEFA-E9F2FC33B03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739B8061-4904-E944-B869-395E3284EDF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70946C87-2EF4-294D-8139-2F19296F124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0AE6E8A1-D091-6C4C-8DAE-1B3B2EAE47C3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0B89EB6C-4E93-A94A-BFBE-19ACEA47DF5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881A4EDA-BF9C-C241-8682-561339D8854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ABB29A35-31FA-6749-99A2-8D34C5D6F9B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AEECF1C6-736D-4C4E-A42C-C342E66AF24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FC0BAD97-1CAA-B648-8168-B3BC6805B6E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E4CCA65D-84C0-0049-9E41-B46DFB11E22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DD1A7A50-3F39-C649-AD22-C0BC60EF093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9477F6A3-8F38-6348-A8BB-62BD62D69E5B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D0671EBA-0495-B849-B9F8-7C480662398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F758F310-D35E-BB4C-9AA7-8072ACC751A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35216D74-8773-C44A-BC87-2D8F9C03947E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015C6FA-9024-5A4C-BFF0-972F14CE56BD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DEC5F8AA-8604-0649-B780-1AABBCDE509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DCE58C91-FC6A-1945-ACC5-35F25A9278B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0FD67B7C-16CF-3E49-BCFC-B2DE90785B9A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F1263842-3F5E-5449-BF39-C1CAB5703FB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9CC18A89-64BF-4342-A6E3-214B3621C6B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AF7BEC8D-8372-E24A-8CF9-E48E65BCE366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8C31B649-0E4C-A846-8165-8F9A13160AAE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52A09B1E-2EA1-2C4C-B498-41A3399828A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4B696205-681F-A94C-A4AA-570B0D95408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C50CC8AE-73F6-8440-8E9D-74AC1311C669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A8B4FAF-6861-D247-884D-0B7A9D842D61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2C503524-8299-7543-9691-9B7726C9B02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A8B745E5-D015-D647-B95D-6CA8487F58A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FEF50E6A-743C-B841-8AFD-A9BF4D143949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DEF6A8B5-E42A-CF4C-883D-96914607A06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8F973E6-0531-5F4A-A52C-F42140280A6F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F6CB82D2-5DF1-D54C-BA0D-9040DCEB130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74EDD1CC-0F31-504A-8A78-9C90D2CED41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4ECECCFD-ACE4-6043-97B6-B489A819A59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77B752C5-4F30-C342-9116-AB3CFEB3C53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A968C848-4E4B-734B-BEAB-14A66BA65E24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A2541584-29FB-4146-87CB-7D845EB0C784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D5E266E-3FA0-3C4C-9443-99AD54C27E8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42ED9843-68E5-5544-869A-878AF10461A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876D6F35-4256-2145-9DA5-4C5584CC114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4C72E34A-F5F6-1E42-B05A-DE4C2E059F22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7F4D3125-832E-9741-9477-FE6BF0AB2E5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0FA3FFB2-21E2-E749-9993-D6EB0ED49B09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5270A065-A616-D343-8C3B-CE1493D750E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C4B6B944-C780-0F46-9267-5F6524BA0630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72C8D939-7616-C543-9C51-2F584FB0BA9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82843373-1623-E044-8BC8-B4BF528CCC9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9339BC8C-9466-DA42-B5A5-0489EDD12F0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5A25527A-3B31-0F44-80CB-C0C6E4043FB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2ABC5B73-6A53-0D42-916C-EC0D79CDDB81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0E6E7877-8167-6F44-BE6B-752157C09FD6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E51A8EFC-5643-EB4C-846F-3BDF155F4BA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DC1398D7-FE48-2F44-BA1B-E3D01B83C42F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7E081E-1715-9749-BB83-DCE7C7D5D16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AEC52C0F-67C3-6549-BA0B-C3D84E25681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23E60922-3E46-A341-8C03-7FA91E6C8751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CAEA3BCC-AF7E-AF4C-8C89-C7C00B70A6F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621BC0F2-736A-DD40-A266-511789305BC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8F2B5F60-8501-4943-BE1C-D4AD60BD424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340B9CB0-7641-604C-9976-77524FBE4E2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7EF50531-99F0-1942-8462-95EE9BF2024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C687CDBA-BF79-1E4D-A938-EA641D4F0DB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4D571F66-EA82-C642-8727-9F475B4E588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FE595F16-6622-3F49-91AE-D1E0B7CC7DB6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3D7AC220-C8C0-3E46-B388-BDB09E5F361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9588FCB5-3283-2140-9ED0-B9CAC1C0D25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96BDE1CA-5153-B048-9E39-A94ECDD80C6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C8BFD3B7-26A1-D14C-9183-CAE566695E1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3C0777F2-6971-0C44-9C26-548D68520C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AC3560DB-6F51-4840-8616-31D10CB0440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37AD215D-8733-2B42-AECD-1C7057F31CDE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46A93DC9-288B-D947-AFDD-4EC305D8A0C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08E671C9-DD37-D540-B808-4CF93018608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28A369A6-5A3D-B944-AA5E-E6417C69875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60" customWidth="1"/>
    <col min="9" max="13" width="11.44140625" customWidth="1"/>
  </cols>
  <sheetData>
    <row r="1" spans="1:8" s="100" customFormat="1" ht="37.950000000000003" customHeight="1" thickBot="1" x14ac:dyDescent="0.35">
      <c r="A1" s="98" t="str">
        <f>Januar_20!A1</f>
        <v>Muster Standort</v>
      </c>
      <c r="B1" s="98" t="s">
        <v>27</v>
      </c>
      <c r="C1" s="98" t="s">
        <v>15</v>
      </c>
      <c r="D1" s="99">
        <v>37104</v>
      </c>
      <c r="E1" s="99">
        <v>37469</v>
      </c>
      <c r="F1" s="99">
        <v>37834</v>
      </c>
      <c r="G1" s="99">
        <v>38200</v>
      </c>
      <c r="H1" s="163" t="s">
        <v>162</v>
      </c>
    </row>
    <row r="2" spans="1:8" ht="16.95" customHeight="1" x14ac:dyDescent="0.3">
      <c r="A2" s="4" t="s">
        <v>153</v>
      </c>
      <c r="B2" s="134" t="e">
        <f>H2/H3</f>
        <v>#DIV/0!</v>
      </c>
      <c r="C2" s="116">
        <f>Januar_20!C2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6.95" customHeight="1" x14ac:dyDescent="0.3">
      <c r="A3" s="5" t="s">
        <v>154</v>
      </c>
      <c r="B3" s="134">
        <f>C3-H3</f>
        <v>0</v>
      </c>
      <c r="C3" s="116">
        <f>Januar_20!C3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6.95" customHeight="1" thickBot="1" x14ac:dyDescent="0.35">
      <c r="A4" s="124" t="s">
        <v>1</v>
      </c>
      <c r="B4" s="123">
        <f>Juli_20!H4</f>
        <v>0</v>
      </c>
      <c r="C4" s="119">
        <f>Januar_20!C4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6.95" customHeight="1" x14ac:dyDescent="0.3">
      <c r="A5" s="36" t="s">
        <v>2</v>
      </c>
      <c r="B5" s="120">
        <f>Juli_20!H5</f>
        <v>0</v>
      </c>
      <c r="C5" s="120">
        <f>Januar_20!C5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6.95" customHeight="1" x14ac:dyDescent="0.3">
      <c r="A6" s="37" t="s">
        <v>3</v>
      </c>
      <c r="B6" s="116">
        <f>Juli_20!H6</f>
        <v>0</v>
      </c>
      <c r="C6" s="116">
        <f>Januar_20!C6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6.95" customHeight="1" x14ac:dyDescent="0.3">
      <c r="A7" s="37" t="s">
        <v>20</v>
      </c>
      <c r="B7" s="116">
        <f>Juli_20!H7</f>
        <v>0</v>
      </c>
      <c r="C7" s="116">
        <f>Januar_20!C7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6.95" customHeight="1" x14ac:dyDescent="0.3">
      <c r="A8" s="37" t="s">
        <v>152</v>
      </c>
      <c r="B8" s="116">
        <f>Juli_20!H8</f>
        <v>0</v>
      </c>
      <c r="C8" s="116">
        <f>Januar_20!C8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6.95" customHeight="1" x14ac:dyDescent="0.3">
      <c r="A9" s="37" t="s">
        <v>21</v>
      </c>
      <c r="B9" s="116">
        <f>Juli_20!H9</f>
        <v>0</v>
      </c>
      <c r="C9" s="116">
        <f>Januar_20!C9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6.95" customHeight="1" thickBot="1" x14ac:dyDescent="0.35">
      <c r="A10" s="38" t="s">
        <v>7</v>
      </c>
      <c r="B10" s="121">
        <f>Juli_20!H10</f>
        <v>0</v>
      </c>
      <c r="C10" s="121">
        <f>Januar_20!C10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6.95" customHeight="1" x14ac:dyDescent="0.3">
      <c r="A11" s="39" t="s">
        <v>23</v>
      </c>
      <c r="B11" s="126">
        <f>Juli_20!H11</f>
        <v>0</v>
      </c>
      <c r="C11" s="126">
        <f>Januar_20!C11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6.95" customHeight="1" x14ac:dyDescent="0.3">
      <c r="A12" s="41" t="s">
        <v>4</v>
      </c>
      <c r="B12" s="10">
        <f>Juli_20!H12</f>
        <v>0</v>
      </c>
      <c r="C12" s="10">
        <f>Januar_20!C12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6.95" customHeight="1" x14ac:dyDescent="0.3">
      <c r="A13" s="41" t="s">
        <v>22</v>
      </c>
      <c r="B13" s="10">
        <f>Juli_20!H13</f>
        <v>0</v>
      </c>
      <c r="C13" s="10">
        <f>Januar_20!C13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6.95" customHeight="1" x14ac:dyDescent="0.3">
      <c r="A14" s="41" t="s">
        <v>5</v>
      </c>
      <c r="B14" s="10">
        <f>Juli_20!H14</f>
        <v>0</v>
      </c>
      <c r="C14" s="10">
        <f>Januar_20!C14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6.95" customHeight="1" x14ac:dyDescent="0.3">
      <c r="A15" s="41" t="s">
        <v>6</v>
      </c>
      <c r="B15" s="10">
        <f>Juli_20!H15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6.95" customHeight="1" x14ac:dyDescent="0.3">
      <c r="A16" s="41" t="s">
        <v>157</v>
      </c>
      <c r="B16" s="10">
        <f>Juli_20!H16</f>
        <v>0</v>
      </c>
      <c r="C16" s="10">
        <f>Januar_20!C16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42" t="s">
        <v>8</v>
      </c>
      <c r="B17" s="54">
        <f>Juli_20!H17</f>
        <v>0</v>
      </c>
      <c r="C17" s="54">
        <f>Januar_20!C17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44" t="s">
        <v>9</v>
      </c>
      <c r="B18" s="120">
        <f>Juli_20!H18</f>
        <v>0</v>
      </c>
      <c r="C18" s="120">
        <f>Januar_20!C18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6.95" customHeight="1" x14ac:dyDescent="0.3">
      <c r="A19" s="45" t="s">
        <v>10</v>
      </c>
      <c r="B19" s="116">
        <f>Juli_20!H19</f>
        <v>0</v>
      </c>
      <c r="C19" s="116">
        <f>Januar_20!C19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6.95" customHeight="1" x14ac:dyDescent="0.3">
      <c r="A20" s="45" t="s">
        <v>11</v>
      </c>
      <c r="B20" s="116">
        <f>Juli_20!H20</f>
        <v>0</v>
      </c>
      <c r="C20" s="116">
        <f>Januar_20!C20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6.95" customHeight="1" x14ac:dyDescent="0.3">
      <c r="A21" s="45" t="s">
        <v>12</v>
      </c>
      <c r="B21" s="116">
        <f>Juli_20!H21</f>
        <v>0</v>
      </c>
      <c r="C21" s="116">
        <f>Januar_20!C21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6.95" customHeight="1" x14ac:dyDescent="0.3">
      <c r="A22" s="45" t="s">
        <v>13</v>
      </c>
      <c r="B22" s="116">
        <f>Juli_20!H22</f>
        <v>0</v>
      </c>
      <c r="C22" s="116">
        <f>Januar_20!C22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6.95" customHeight="1" thickBot="1" x14ac:dyDescent="0.35">
      <c r="A23" s="46" t="s">
        <v>14</v>
      </c>
      <c r="B23" s="121">
        <f>Juli_20!H23</f>
        <v>0</v>
      </c>
      <c r="C23" s="121">
        <f>Januar_20!C23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6.95" customHeight="1" thickBot="1" x14ac:dyDescent="0.35">
      <c r="C24" s="20"/>
      <c r="D24" s="160"/>
      <c r="E24" s="160"/>
      <c r="F24" s="160"/>
      <c r="G24" s="160"/>
      <c r="H24" s="161"/>
    </row>
    <row r="25" spans="1:8" ht="16.95" customHeight="1" x14ac:dyDescent="0.3">
      <c r="A25" s="47" t="s">
        <v>16</v>
      </c>
      <c r="B25" s="129" t="e">
        <f>Juli_20!H25</f>
        <v>#DIV/0!</v>
      </c>
      <c r="C25" s="120">
        <f>Januar_20!C25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6.95" customHeight="1" x14ac:dyDescent="0.3">
      <c r="A26" s="51" t="s">
        <v>17</v>
      </c>
      <c r="B26" s="128" t="e">
        <f>Juli_20!H26</f>
        <v>#DIV/0!</v>
      </c>
      <c r="C26" s="116">
        <f>Januar_20!C26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6.95" customHeight="1" x14ac:dyDescent="0.3">
      <c r="A27" s="51" t="s">
        <v>18</v>
      </c>
      <c r="B27" s="128" t="e">
        <f>Juli_20!H27</f>
        <v>#DIV/0!</v>
      </c>
      <c r="C27" s="116">
        <f>Januar_20!C27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6.95" customHeight="1" thickBot="1" x14ac:dyDescent="0.35">
      <c r="A28" s="53" t="s">
        <v>26</v>
      </c>
      <c r="B28" s="54" t="e">
        <f>Juli_20!H28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6.95" customHeight="1" x14ac:dyDescent="0.3">
      <c r="A29" s="1"/>
      <c r="G29"/>
      <c r="H29" s="159"/>
    </row>
    <row r="30" spans="1:8" ht="16.95" customHeight="1" x14ac:dyDescent="0.3">
      <c r="A30" s="1"/>
      <c r="G30"/>
      <c r="H30" s="159"/>
    </row>
    <row r="31" spans="1:8" ht="16.95" customHeight="1" x14ac:dyDescent="0.3">
      <c r="A31" s="20"/>
      <c r="B31" s="20"/>
      <c r="C31" s="27" t="s">
        <v>34</v>
      </c>
      <c r="H31" s="159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 s="159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 s="159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/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70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68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67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66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65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64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63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62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61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60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59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58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57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56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55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54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53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52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51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50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145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69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49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48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147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146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60">
      <iconSet>
        <cfvo type="percent" val="0"/>
        <cfvo type="num" val="$C$25*0.85"/>
        <cfvo type="num" val="$C$25"/>
      </iconSet>
    </cfRule>
  </conditionalFormatting>
  <conditionalFormatting sqref="E25">
    <cfRule type="iconSet" priority="5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56">
      <iconSet>
        <cfvo type="percent" val="0"/>
        <cfvo type="num" val="$C$26*0.85"/>
        <cfvo type="num" val="$C$26"/>
      </iconSet>
    </cfRule>
  </conditionalFormatting>
  <conditionalFormatting sqref="D27">
    <cfRule type="iconSet" priority="55">
      <iconSet>
        <cfvo type="percent" val="0"/>
        <cfvo type="num" val="$C$27*0.85"/>
        <cfvo type="num" val="$C$27"/>
      </iconSet>
    </cfRule>
  </conditionalFormatting>
  <conditionalFormatting sqref="E27">
    <cfRule type="iconSet" priority="54">
      <iconSet>
        <cfvo type="percent" val="0"/>
        <cfvo type="num" val="$C$27*0.85"/>
        <cfvo type="num" val="$C$27"/>
      </iconSet>
    </cfRule>
  </conditionalFormatting>
  <conditionalFormatting sqref="E26">
    <cfRule type="iconSet" priority="51">
      <iconSet>
        <cfvo type="percent" val="0"/>
        <cfvo type="num" val="$C$26*0.85"/>
        <cfvo type="num" val="$C$26"/>
      </iconSet>
    </cfRule>
  </conditionalFormatting>
  <conditionalFormatting sqref="G25">
    <cfRule type="iconSet" priority="27">
      <iconSet>
        <cfvo type="percent" val="0"/>
        <cfvo type="num" val="($C$25/4)*0.85"/>
        <cfvo type="num" val="($C$25/4)*1"/>
      </iconSet>
    </cfRule>
  </conditionalFormatting>
  <conditionalFormatting sqref="G27">
    <cfRule type="iconSet" priority="26">
      <iconSet>
        <cfvo type="percent" val="0"/>
        <cfvo type="num" val="$C$27*0.85"/>
        <cfvo type="num" val="$C$27"/>
      </iconSet>
    </cfRule>
  </conditionalFormatting>
  <conditionalFormatting sqref="G26">
    <cfRule type="iconSet" priority="25">
      <iconSet>
        <cfvo type="percent" val="0"/>
        <cfvo type="num" val="$C$26*0.85"/>
        <cfvo type="num" val="$C$26"/>
      </iconSet>
    </cfRule>
  </conditionalFormatting>
  <conditionalFormatting sqref="F25">
    <cfRule type="iconSet" priority="3">
      <iconSet>
        <cfvo type="percent" val="0"/>
        <cfvo type="num" val="($C$25/4)*0.85"/>
        <cfvo type="num" val="($C$25/4)*1"/>
      </iconSet>
    </cfRule>
  </conditionalFormatting>
  <conditionalFormatting sqref="F27">
    <cfRule type="iconSet" priority="2">
      <iconSet>
        <cfvo type="percent" val="0"/>
        <cfvo type="num" val="$C$27*0.85"/>
        <cfvo type="num" val="$C$27"/>
      </iconSet>
    </cfRule>
  </conditionalFormatting>
  <conditionalFormatting sqref="F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4" id="{6983C9CE-E0A2-1945-AC58-0EFA89CF961B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43" id="{42237E5E-055D-F446-9E91-99EB29F1DAD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40" id="{897DF717-8073-7C46-B142-FB057070BC5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39" id="{8A724308-0FDE-B741-9A6D-B37FAEDB80F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38" id="{8BFBCAE5-7656-E74C-A5CD-0AABE15618E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37" id="{69CB7D7C-8379-A843-8FD0-37AD579AD6B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36" id="{BC08F992-BF52-C846-AB0E-9B51309F194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35" id="{1373E618-7420-ED41-BA98-F45747A78AA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34" id="{13DBC7F4-902A-C44A-81AA-A54655321AC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33" id="{A3710604-CF7E-A446-87C8-2FAF59303B56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32" id="{3F98BF7B-0041-6C47-878C-A7C8BEEE4ACB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31" id="{8527FA82-1AFF-8B47-BBF2-425C732A96D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30" id="{B9042C21-C6F1-F446-AEF4-AFF31FE2F6B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29" id="{F89FD31D-CC76-FB42-9395-39EEBF517F2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28" id="{B3CEE5DD-4750-D94D-B51C-92E8292CF5D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27" id="{BB4B4247-DAF7-FB42-A325-4302B2131F2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26" id="{87066A11-0631-C642-96AF-CE0F1D07C02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25" id="{C3EB55A0-2DDC-F84A-BA43-8D974439E56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22" id="{B4A4E5D0-5988-6343-B8E6-58CC33DE066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121" id="{5992DA7F-A362-3448-9933-71337136B66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120" id="{164A9A2F-9FF7-304D-879F-1BB382FC22F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119" id="{A6E127BC-BCD3-424A-871F-B9E8DFD02E2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118" id="{B6F6B133-BDD0-7D45-A35F-699F5B9FF616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117" id="{893EA0E6-5936-7C4A-A883-0A1C84DEDD3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114" id="{9919401E-0C69-2D4B-9DFC-90C572C269E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111" id="{AF6C6FF6-2107-354E-B21F-F0E0DE11C5C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108" id="{D15FA5F1-216E-3C49-B00E-3C83D7442D9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105" id="{EB1B3F20-11B2-894C-8B1F-3C128074E79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102" id="{E2FAD86B-06EA-DC4A-8CB3-3D6080C4D49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99" id="{427AF278-E95B-894E-831E-61A3AF1F3BE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96" id="{1D3A4D51-B8B5-BA4D-A12E-FC6CB12D14B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93" id="{77158BFC-64C8-3E4C-AB6B-7E189063CD7D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90" id="{9981F01A-9206-1F49-90A2-EA052517171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87" id="{4959067C-447C-584F-A79E-2A05F1CAA21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84" id="{71E8BE84-6CB1-CF43-800A-DDE5A08C5B6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81" id="{CA28422D-8994-524F-844F-B101466F61C7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78" id="{9211D327-5776-D647-A396-391B5AF1DD5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75" id="{94149D71-C43C-404B-81FB-AC1D81746E4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72" id="{713BA03C-7D5F-D546-96FA-4A501F194BD2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69" id="{B18AB67C-0169-1F41-B06E-479F235516D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66" id="{053ECC31-C05F-2D4C-95F9-5F71010300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63" id="{7FCD8A57-37D8-384A-8C77-1480BB1D639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48" id="{F507D7C7-55E4-2341-B587-954582B3A8A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47" id="{56C2FA9C-14A7-0D43-B8CE-98BEFF47605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46" id="{B3EF46FD-A038-0844-B6E3-D2F56AFFA168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45" id="{0560B5A1-3071-AD40-9988-11F9EFF8C7C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44" id="{31348C8C-B5D9-4A4D-A2FE-38358CAF63B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43" id="{503B1DEC-0A95-C64B-AE27-1B9C983A2BCC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42" id="{6FF50F70-28B4-3844-8B0F-7931C6E6F27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41" id="{EAE2D3B0-A57C-BC48-B0D6-2EFD5684856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40" id="{5BBBFC98-BE86-7145-8AB0-088711B11EA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39" id="{76943E64-CF92-1B43-993C-2AE6954467A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38" id="{D7922670-5907-FA4E-9D63-C422710956B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37" id="{213461F9-5134-134F-A6EA-88EC423D688A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6" id="{FD7E5C71-FF24-2344-8EF6-00282DA80CE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5" id="{1A95B50D-0DBF-304B-88FB-4C9DB720CFF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4" id="{0AF4852D-99CA-424D-BF6D-8E1F4022CD4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3" id="{56C1F207-573F-C044-9958-76C572874E7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32" id="{8D145039-FC9F-3E47-AEE3-68C75B659F8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31" id="{C870DBAE-29F0-214E-8F67-C7A37843034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30" id="{3C7A5D4C-B6FE-FD47-89BD-44D4948D96F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29" id="{A40C0E3A-05E4-AA43-8B12-87F20979ABE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28" id="{56DC1DD4-6297-FC46-87CD-8D09EC0E141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  <x14:conditionalFormatting xmlns:xm="http://schemas.microsoft.com/office/excel/2006/main">
          <x14:cfRule type="iconSet" priority="24" id="{3DF9EEB6-7D77-AC4B-AB09-3FF21653EC1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23" id="{30584585-1502-9849-8E53-754A1D97FAA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22" id="{458DB2E8-F5E4-A248-B4E3-C3B84866199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21" id="{4844DC83-477C-A448-9351-AAAE8584CF2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20" id="{16471CA4-2E6E-E148-8E90-D79E7919A8B4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19" id="{BA289B4D-B0E1-1440-8445-96C8576C00B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18" id="{3479AFA0-C991-254E-96E9-0F35B432C38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17" id="{F261A0B4-1264-EF4B-8952-E861ECB00EF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16" id="{EF543D75-C813-9B47-BCF2-E631AD4E45B2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15" id="{5F0D4716-8ADF-D04E-9A48-B14004B1341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14" id="{D9FFFF1B-16F0-9348-B4D4-4EEB0745CAF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13" id="{8CA8DD7F-896B-9F40-A4C2-F88970365C9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12" id="{F8425153-F54A-8449-995F-B00ED6EF46FF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11" id="{76F147FD-69F3-4F44-A744-A8F684EAA2A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10" id="{C5D24140-2BB4-3A44-9D7B-766B42F6BD4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9" id="{9686B05C-D700-B04D-B6D3-68CCF99F230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8" id="{2E9F0DF2-FB31-E843-97DD-422B4ADF2288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7" id="{FDD80B44-D4D5-8544-B405-B61F1011142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6" id="{BD30957D-3691-DC45-8D8D-4DDD1D8D83E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5" id="{33293FB5-9048-284D-96BE-BF38C8A81EE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4" id="{56B66AEB-C364-274D-B557-0BF198CFFDE5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60" customWidth="1"/>
    <col min="9" max="13" width="11.44140625" customWidth="1"/>
  </cols>
  <sheetData>
    <row r="1" spans="1:8" s="100" customFormat="1" ht="37.950000000000003" customHeight="1" thickBot="1" x14ac:dyDescent="0.35">
      <c r="A1" s="98" t="str">
        <f>Januar_20!A1</f>
        <v>Muster Standort</v>
      </c>
      <c r="B1" s="98" t="s">
        <v>27</v>
      </c>
      <c r="C1" s="98" t="s">
        <v>15</v>
      </c>
      <c r="D1" s="99">
        <v>37135</v>
      </c>
      <c r="E1" s="99">
        <v>37500</v>
      </c>
      <c r="F1" s="99">
        <v>37865</v>
      </c>
      <c r="G1" s="99">
        <v>38231</v>
      </c>
      <c r="H1" s="163" t="s">
        <v>161</v>
      </c>
    </row>
    <row r="2" spans="1:8" ht="16.95" customHeight="1" x14ac:dyDescent="0.3">
      <c r="A2" s="4" t="s">
        <v>153</v>
      </c>
      <c r="B2" s="134" t="e">
        <f>H2/H3</f>
        <v>#DIV/0!</v>
      </c>
      <c r="C2" s="116">
        <f>Januar_20!C2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6.95" customHeight="1" x14ac:dyDescent="0.3">
      <c r="A3" s="5" t="s">
        <v>154</v>
      </c>
      <c r="B3" s="134">
        <f>C3-H3</f>
        <v>0</v>
      </c>
      <c r="C3" s="116">
        <f>Januar_20!C3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6.95" customHeight="1" thickBot="1" x14ac:dyDescent="0.35">
      <c r="A4" s="124" t="s">
        <v>1</v>
      </c>
      <c r="B4" s="123">
        <f>August_20!H4</f>
        <v>0</v>
      </c>
      <c r="C4" s="119">
        <f>Januar_20!C4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6.95" customHeight="1" x14ac:dyDescent="0.3">
      <c r="A5" s="36" t="s">
        <v>2</v>
      </c>
      <c r="B5" s="120">
        <f>August_20!H5</f>
        <v>0</v>
      </c>
      <c r="C5" s="120">
        <f>Januar_20!C5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6.95" customHeight="1" x14ac:dyDescent="0.3">
      <c r="A6" s="37" t="s">
        <v>3</v>
      </c>
      <c r="B6" s="116">
        <f>August_20!H6</f>
        <v>0</v>
      </c>
      <c r="C6" s="116">
        <f>Januar_20!C6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6.95" customHeight="1" x14ac:dyDescent="0.3">
      <c r="A7" s="37" t="s">
        <v>20</v>
      </c>
      <c r="B7" s="116">
        <f>August_20!H7</f>
        <v>0</v>
      </c>
      <c r="C7" s="116">
        <f>Januar_20!C7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6.95" customHeight="1" x14ac:dyDescent="0.3">
      <c r="A8" s="37" t="s">
        <v>152</v>
      </c>
      <c r="B8" s="116">
        <f>August_20!H8</f>
        <v>0</v>
      </c>
      <c r="C8" s="116">
        <f>Januar_20!C8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6.95" customHeight="1" x14ac:dyDescent="0.3">
      <c r="A9" s="37" t="s">
        <v>21</v>
      </c>
      <c r="B9" s="116">
        <f>August_20!H9</f>
        <v>0</v>
      </c>
      <c r="C9" s="116">
        <f>Januar_20!C9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6.95" customHeight="1" thickBot="1" x14ac:dyDescent="0.35">
      <c r="A10" s="38" t="s">
        <v>7</v>
      </c>
      <c r="B10" s="121">
        <f>August_20!H10</f>
        <v>0</v>
      </c>
      <c r="C10" s="121">
        <f>Januar_20!C10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6.95" customHeight="1" x14ac:dyDescent="0.3">
      <c r="A11" s="138" t="s">
        <v>23</v>
      </c>
      <c r="B11" s="147">
        <f>August_20!H11</f>
        <v>0</v>
      </c>
      <c r="C11" s="147">
        <f>Januar_20!C11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6.95" customHeight="1" x14ac:dyDescent="0.3">
      <c r="A12" s="41" t="s">
        <v>4</v>
      </c>
      <c r="B12" s="10">
        <f>August_20!H12</f>
        <v>0</v>
      </c>
      <c r="C12" s="10">
        <f>Januar_20!C12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6.95" customHeight="1" x14ac:dyDescent="0.3">
      <c r="A13" s="41" t="s">
        <v>22</v>
      </c>
      <c r="B13" s="10">
        <f>August_20!H13</f>
        <v>0</v>
      </c>
      <c r="C13" s="10">
        <f>Januar_20!C13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6.95" customHeight="1" x14ac:dyDescent="0.3">
      <c r="A14" s="41" t="s">
        <v>5</v>
      </c>
      <c r="B14" s="10">
        <f>August_20!H14</f>
        <v>0</v>
      </c>
      <c r="C14" s="10">
        <f>Januar_20!C14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6.95" customHeight="1" x14ac:dyDescent="0.3">
      <c r="A15" s="41" t="s">
        <v>6</v>
      </c>
      <c r="B15" s="10">
        <f>August_20!H15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6.95" customHeight="1" x14ac:dyDescent="0.3">
      <c r="A16" s="41" t="s">
        <v>157</v>
      </c>
      <c r="B16" s="10">
        <f>August_20!H16</f>
        <v>0</v>
      </c>
      <c r="C16" s="10">
        <f>Januar_20!C16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118" t="s">
        <v>8</v>
      </c>
      <c r="B17" s="127">
        <f>August_20!H17</f>
        <v>0</v>
      </c>
      <c r="C17" s="127">
        <f>Januar_20!C17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44" t="s">
        <v>9</v>
      </c>
      <c r="B18" s="120">
        <f>August_20!H18</f>
        <v>0</v>
      </c>
      <c r="C18" s="120">
        <f>Januar_20!C18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6.95" customHeight="1" x14ac:dyDescent="0.3">
      <c r="A19" s="45" t="s">
        <v>10</v>
      </c>
      <c r="B19" s="116">
        <f>August_20!H19</f>
        <v>0</v>
      </c>
      <c r="C19" s="116">
        <f>Januar_20!C19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6.95" customHeight="1" x14ac:dyDescent="0.3">
      <c r="A20" s="45" t="s">
        <v>11</v>
      </c>
      <c r="B20" s="116">
        <f>August_20!H20</f>
        <v>0</v>
      </c>
      <c r="C20" s="116">
        <f>Januar_20!C20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6.95" customHeight="1" x14ac:dyDescent="0.3">
      <c r="A21" s="45" t="s">
        <v>12</v>
      </c>
      <c r="B21" s="116">
        <f>August_20!H21</f>
        <v>0</v>
      </c>
      <c r="C21" s="116">
        <f>Januar_20!C21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6.95" customHeight="1" x14ac:dyDescent="0.3">
      <c r="A22" s="45" t="s">
        <v>13</v>
      </c>
      <c r="B22" s="116">
        <f>August_20!H22</f>
        <v>0</v>
      </c>
      <c r="C22" s="116">
        <f>Januar_20!C22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6.95" customHeight="1" thickBot="1" x14ac:dyDescent="0.35">
      <c r="A23" s="46" t="s">
        <v>14</v>
      </c>
      <c r="B23" s="121">
        <f>August_20!H23</f>
        <v>0</v>
      </c>
      <c r="C23" s="121">
        <f>Januar_20!C23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6.95" customHeight="1" thickBot="1" x14ac:dyDescent="0.35">
      <c r="C24" s="20"/>
      <c r="D24" s="160"/>
      <c r="E24" s="160"/>
      <c r="F24" s="160"/>
      <c r="G24" s="160"/>
      <c r="H24" s="161"/>
    </row>
    <row r="25" spans="1:8" ht="16.95" customHeight="1" x14ac:dyDescent="0.3">
      <c r="A25" s="47" t="s">
        <v>16</v>
      </c>
      <c r="B25" s="129" t="e">
        <f>August_20!H25</f>
        <v>#DIV/0!</v>
      </c>
      <c r="C25" s="120">
        <f>Januar_20!C25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6.95" customHeight="1" x14ac:dyDescent="0.3">
      <c r="A26" s="51" t="s">
        <v>17</v>
      </c>
      <c r="B26" s="128" t="e">
        <f>August_20!H26</f>
        <v>#DIV/0!</v>
      </c>
      <c r="C26" s="116">
        <f>Januar_20!C26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6.95" customHeight="1" x14ac:dyDescent="0.3">
      <c r="A27" s="51" t="s">
        <v>18</v>
      </c>
      <c r="B27" s="128" t="e">
        <f>August_20!H27</f>
        <v>#DIV/0!</v>
      </c>
      <c r="C27" s="116">
        <f>Januar_20!C27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6.95" customHeight="1" thickBot="1" x14ac:dyDescent="0.35">
      <c r="A28" s="53" t="s">
        <v>26</v>
      </c>
      <c r="B28" s="54" t="e">
        <f>August_20!H28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6.95" customHeight="1" x14ac:dyDescent="0.3">
      <c r="A29" s="1"/>
      <c r="G29"/>
      <c r="H29" s="159"/>
    </row>
    <row r="30" spans="1:8" ht="16.95" customHeight="1" x14ac:dyDescent="0.3">
      <c r="A30" s="1"/>
      <c r="G30"/>
      <c r="H30" s="159"/>
    </row>
    <row r="31" spans="1:8" ht="16.95" customHeight="1" x14ac:dyDescent="0.3">
      <c r="A31" s="20"/>
      <c r="B31" s="20"/>
      <c r="C31" s="27" t="s">
        <v>34</v>
      </c>
      <c r="H31" s="159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 s="159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 s="159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/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A8B82019-104D-EA45-9468-D6257FD01B0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9650398D-4F47-B145-82F7-34AA65F4EEB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BEB7CD10-D150-9B4A-8735-DCB2D814B33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121E7B25-3A71-534C-9407-403380CDB20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3B826946-39B8-5B45-AC1A-1398C525C62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8CD5B43F-D418-DF4C-91CC-5063FCC1591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53AFDA97-53F9-D84B-96E7-E244C418DA12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11975CD3-F344-3145-96AC-245F0BCA379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6B302BC7-12BF-3247-918D-B8D6ECC1EF9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95036F04-D54A-EB41-B2E8-6AB6D21054D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ED722D90-D02E-C340-A0D4-CFC3859A88CF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1C560BD5-3EF7-874C-917B-08A82B8FEEF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9E216EB6-8EC0-1342-87E3-FD1655D5E52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22C9035B-195E-964B-B80F-33066C5770F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B8421D7D-029B-AD48-8DFD-0C277C2653A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D331AC1-9AAF-7D46-B4B9-385A01EE1FE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4847273F-0A66-C045-9EE7-6D769DD2FB8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B8BC7DDA-8278-AE44-9DF3-15162FF8CE6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D9A803AF-D938-C144-BA90-46901FE2FDA6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43E3C4EE-E625-3C42-9181-F7702F433E2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F3AE4D15-7FC4-1D48-953B-D0A22D1C4FBE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D7D0CE4-F8D1-1049-A84A-73A9CBE8D34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B8E0EBE6-67D7-3D40-BD98-3DBCF5E0D4D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A6B89DD0-440C-4743-A22C-9A19EDC0631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F5575F04-3E61-504B-BABF-447E1ABAF64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80850BB-46E3-C147-AE68-7C158170B9D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FCCC229B-669F-FB4A-9DE4-0333119CAED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089E07A0-13EA-F643-AE83-CD49330BFB1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EDB33595-3026-DC47-8336-82D1BB265D7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B89E67E6-76C4-014C-A74F-A774B9321A6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5AF2A9E4-03A3-D343-BB93-93ABE11E9DB0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F8BBBE11-1460-884B-9C4C-64B5049C54B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FEA20C4D-5E04-C24E-AE15-514570D92E4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63884B0F-5FCA-C74F-BEF6-84059C87EDEF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5BD43622-CC99-D148-BE17-3CCB74DEF14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2597E7E1-CC51-014B-A2B8-EF3730AB564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40F2C256-9C5C-6F45-89EE-E96CF842BB53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0A338594-8675-AF4D-9D40-827D69405C1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388882A5-1D5D-0B47-89E3-1BC48E8E89D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DC17DBC9-28CE-3A46-BEF8-4ED6D438BE5E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139D6BC6-6B97-D347-8272-E56DF96327B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2973B884-BE0D-2741-83B5-474C5F36D4B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BBCF4992-2364-E849-8A67-79D73C994AA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E82F60B2-8E47-8F40-A974-5B8F327F5BCA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86422DAE-C981-9040-A433-DEC05FCCDB8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62EC4E3-398D-3E4F-AF30-69A1978BDEB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BF1C4844-E572-474F-B636-C869B6A41402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31E399A6-66C3-054A-AC7B-09C30D6518D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D2F38EE1-EF8C-3642-80FD-2C3F118C770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2F1C3344-CF0A-214E-BFF5-5D7F40ABCF3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DA45FFCD-AB1B-F147-BF3D-BB65038847E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4F78E1F5-97E5-F440-AC26-A0BD21BD28E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1334F7C3-FB59-F84D-A1D3-AEC1C84B708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BABE2A7F-1812-0347-9849-4451ADAEAA7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BBE47C19-E5A1-E445-9718-4A3CFD21306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0BA82B55-07F9-3D4C-976D-7AD6B4BD121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3D67D04D-9B92-C54E-B8EC-024223447A5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3ACEBF9F-C7EE-9048-8172-9FF78E5B034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BDBDD188-C4F3-AF46-A85E-B7B2CBCA2A3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654452F4-7B33-C640-A315-707522F73C0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B75555B8-BF5A-0943-BB4E-93DFFA5167D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3E4E56B-5624-CF4D-86F2-DF6AA2C3606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FD7A4FB8-09DA-E843-8C7D-8309D72BE02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E0EC53D4-CEBF-AC44-8481-1E17EC255EC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9E547E11-4AEA-3E47-B5AB-F7EA4993F03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BCA7B1EE-03F2-2F46-9BB4-43F0B06D39B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372ABA87-8FEE-CB4B-B180-4B703D32795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F089DBBC-0D91-B84D-950E-FCF6FCA94C9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15E57014-83FC-2E48-84FB-EF1192D9739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918100A8-5E29-F340-8962-36D1447369E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6E8E85AA-AC99-824E-8FAD-E0CDFB40010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6700FCB8-F255-7A48-AAA3-FA61FE16911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D9574E8B-2097-224F-A22A-E080646C2ED2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B7A62A0-9B49-DB49-B711-0EB305A97F5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ACE8EC50-AF39-F149-89D8-24D4D8C6DD3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FEB1AA7D-23D7-4246-B697-F4BE83D5FE2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49ABA9D7-2DF5-A248-BF6C-0689FEF29F8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FC39F21F-7BBD-6A4E-AAF4-AACD3FC52B9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03F7BBEC-88F8-AF4F-8458-DED8645C5D7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9B171228-5BA9-284B-9532-CB70C4ADC7A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F1006695-FB9D-5444-AB80-8954D36AA493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0FEE9B46-F171-304D-81F6-6E6A6B76AA7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6E886995-2C33-684A-A61B-95F44566418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ECB6F091-D585-0F42-94D7-405F0BB709B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/>
  </sheetPr>
  <dimension ref="A1:H47"/>
  <sheetViews>
    <sheetView workbookViewId="0">
      <pane ySplit="1" topLeftCell="A2" activePane="bottomLeft" state="frozen"/>
      <selection pane="bottomLeft" activeCell="D3" sqref="D3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60" customWidth="1"/>
    <col min="9" max="13" width="11.44140625" customWidth="1"/>
  </cols>
  <sheetData>
    <row r="1" spans="1:8" s="100" customFormat="1" ht="37.950000000000003" customHeight="1" thickBot="1" x14ac:dyDescent="0.35">
      <c r="A1" s="98" t="str">
        <f>Januar_20!A1</f>
        <v>Muster Standort</v>
      </c>
      <c r="B1" s="98" t="s">
        <v>27</v>
      </c>
      <c r="C1" s="98" t="s">
        <v>15</v>
      </c>
      <c r="D1" s="99">
        <v>37165</v>
      </c>
      <c r="E1" s="99">
        <v>37530</v>
      </c>
      <c r="F1" s="99">
        <v>37895</v>
      </c>
      <c r="G1" s="99">
        <v>38261</v>
      </c>
      <c r="H1" s="163" t="s">
        <v>160</v>
      </c>
    </row>
    <row r="2" spans="1:8" ht="16.95" customHeight="1" x14ac:dyDescent="0.3">
      <c r="A2" s="4" t="s">
        <v>153</v>
      </c>
      <c r="B2" s="134" t="e">
        <f>H2/H3</f>
        <v>#DIV/0!</v>
      </c>
      <c r="C2" s="116">
        <f>Januar_20!C2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6.95" customHeight="1" x14ac:dyDescent="0.3">
      <c r="A3" s="5" t="s">
        <v>154</v>
      </c>
      <c r="B3" s="134">
        <f>C3-H3</f>
        <v>0</v>
      </c>
      <c r="C3" s="116">
        <f>Januar_20!C3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6.95" customHeight="1" thickBot="1" x14ac:dyDescent="0.35">
      <c r="A4" s="124" t="s">
        <v>1</v>
      </c>
      <c r="B4" s="123">
        <f>September_20!H4</f>
        <v>0</v>
      </c>
      <c r="C4" s="119">
        <f>Januar_20!C4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6.95" customHeight="1" x14ac:dyDescent="0.3">
      <c r="A5" s="36" t="s">
        <v>2</v>
      </c>
      <c r="B5" s="151">
        <f>September_20!H5</f>
        <v>0</v>
      </c>
      <c r="C5" s="120">
        <f>Januar_20!C5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6.95" customHeight="1" x14ac:dyDescent="0.3">
      <c r="A6" s="37" t="s">
        <v>3</v>
      </c>
      <c r="B6" s="123">
        <f>September_20!H6</f>
        <v>0</v>
      </c>
      <c r="C6" s="116">
        <f>Januar_20!C6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6.95" customHeight="1" x14ac:dyDescent="0.3">
      <c r="A7" s="37" t="s">
        <v>20</v>
      </c>
      <c r="B7" s="123">
        <f>September_20!H7</f>
        <v>0</v>
      </c>
      <c r="C7" s="116">
        <f>Januar_20!C7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6.95" customHeight="1" x14ac:dyDescent="0.3">
      <c r="A8" s="37" t="s">
        <v>152</v>
      </c>
      <c r="B8" s="123">
        <f>September_20!H8</f>
        <v>0</v>
      </c>
      <c r="C8" s="116">
        <f>Januar_20!C8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6.95" customHeight="1" x14ac:dyDescent="0.3">
      <c r="A9" s="37" t="s">
        <v>21</v>
      </c>
      <c r="B9" s="123">
        <f>September_20!H9</f>
        <v>0</v>
      </c>
      <c r="C9" s="116">
        <f>Januar_20!C9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6.95" customHeight="1" thickBot="1" x14ac:dyDescent="0.35">
      <c r="A10" s="38" t="s">
        <v>7</v>
      </c>
      <c r="B10" s="15">
        <f>September_20!H10</f>
        <v>0</v>
      </c>
      <c r="C10" s="121">
        <f>Januar_20!C10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6.95" customHeight="1" x14ac:dyDescent="0.3">
      <c r="A11" s="39" t="s">
        <v>23</v>
      </c>
      <c r="B11" s="152">
        <f>September_20!H11</f>
        <v>0</v>
      </c>
      <c r="C11" s="126">
        <f>Januar_20!C11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6.95" customHeight="1" x14ac:dyDescent="0.3">
      <c r="A12" s="41" t="s">
        <v>4</v>
      </c>
      <c r="B12" s="146">
        <f>September_20!H12</f>
        <v>0</v>
      </c>
      <c r="C12" s="10">
        <f>Januar_20!C12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6.95" customHeight="1" x14ac:dyDescent="0.3">
      <c r="A13" s="41" t="s">
        <v>22</v>
      </c>
      <c r="B13" s="146">
        <f>September_20!H13</f>
        <v>0</v>
      </c>
      <c r="C13" s="10">
        <f>Januar_20!C13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6.95" customHeight="1" x14ac:dyDescent="0.3">
      <c r="A14" s="41" t="s">
        <v>5</v>
      </c>
      <c r="B14" s="146">
        <f>September_20!H14</f>
        <v>0</v>
      </c>
      <c r="C14" s="10">
        <f>Januar_20!C14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6.95" customHeight="1" x14ac:dyDescent="0.3">
      <c r="A15" s="41" t="s">
        <v>6</v>
      </c>
      <c r="B15" s="146">
        <f>September_20!H15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6.95" customHeight="1" x14ac:dyDescent="0.3">
      <c r="A16" s="41" t="s">
        <v>157</v>
      </c>
      <c r="B16" s="146">
        <f>September_20!H16</f>
        <v>0</v>
      </c>
      <c r="C16" s="10">
        <f>Januar_20!C16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42" t="s">
        <v>8</v>
      </c>
      <c r="B17" s="19">
        <f>September_20!H17</f>
        <v>0</v>
      </c>
      <c r="C17" s="54">
        <f>Januar_20!C17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44" t="s">
        <v>9</v>
      </c>
      <c r="B18" s="151">
        <f>September_20!H18</f>
        <v>0</v>
      </c>
      <c r="C18" s="120">
        <f>Januar_20!C18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6.95" customHeight="1" x14ac:dyDescent="0.3">
      <c r="A19" s="45" t="s">
        <v>10</v>
      </c>
      <c r="B19" s="123">
        <f>September_20!H19</f>
        <v>0</v>
      </c>
      <c r="C19" s="116">
        <f>Januar_20!C19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6.95" customHeight="1" x14ac:dyDescent="0.3">
      <c r="A20" s="45" t="s">
        <v>11</v>
      </c>
      <c r="B20" s="123">
        <f>September_20!H20</f>
        <v>0</v>
      </c>
      <c r="C20" s="116">
        <f>Januar_20!C20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6.95" customHeight="1" x14ac:dyDescent="0.3">
      <c r="A21" s="45" t="s">
        <v>12</v>
      </c>
      <c r="B21" s="123">
        <f>September_20!H21</f>
        <v>0</v>
      </c>
      <c r="C21" s="116">
        <f>Januar_20!C21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6.95" customHeight="1" x14ac:dyDescent="0.3">
      <c r="A22" s="45" t="s">
        <v>13</v>
      </c>
      <c r="B22" s="123">
        <f>September_20!H22</f>
        <v>0</v>
      </c>
      <c r="C22" s="116">
        <f>Januar_20!C22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6.95" customHeight="1" thickBot="1" x14ac:dyDescent="0.35">
      <c r="A23" s="46" t="s">
        <v>14</v>
      </c>
      <c r="B23" s="15">
        <f>September_20!H23</f>
        <v>0</v>
      </c>
      <c r="C23" s="121">
        <f>Januar_20!C23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6.95" customHeight="1" thickBot="1" x14ac:dyDescent="0.35">
      <c r="B24" s="154"/>
      <c r="C24" s="20"/>
      <c r="D24" s="160"/>
      <c r="E24" s="160"/>
      <c r="F24" s="160"/>
      <c r="G24" s="160"/>
      <c r="H24" s="161"/>
    </row>
    <row r="25" spans="1:8" ht="16.95" customHeight="1" x14ac:dyDescent="0.3">
      <c r="A25" s="47" t="s">
        <v>16</v>
      </c>
      <c r="B25" s="167" t="e">
        <f>September_20!H25</f>
        <v>#DIV/0!</v>
      </c>
      <c r="C25" s="120">
        <f>Januar_20!C25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6.95" customHeight="1" x14ac:dyDescent="0.3">
      <c r="A26" s="51" t="s">
        <v>17</v>
      </c>
      <c r="B26" s="145" t="e">
        <f>September_20!H26</f>
        <v>#DIV/0!</v>
      </c>
      <c r="C26" s="116">
        <f>Januar_20!C26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6.95" customHeight="1" x14ac:dyDescent="0.3">
      <c r="A27" s="51" t="s">
        <v>18</v>
      </c>
      <c r="B27" s="145" t="e">
        <f>September_20!H27</f>
        <v>#DIV/0!</v>
      </c>
      <c r="C27" s="116">
        <f>Januar_20!C27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6.95" customHeight="1" thickBot="1" x14ac:dyDescent="0.35">
      <c r="A28" s="53" t="s">
        <v>26</v>
      </c>
      <c r="B28" s="19" t="e">
        <f>September_20!H28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6.95" customHeight="1" x14ac:dyDescent="0.3">
      <c r="A29" s="1"/>
      <c r="G29"/>
      <c r="H29" s="159"/>
    </row>
    <row r="30" spans="1:8" ht="16.95" customHeight="1" x14ac:dyDescent="0.3">
      <c r="A30" s="1"/>
      <c r="G30"/>
      <c r="H30" s="159"/>
    </row>
    <row r="31" spans="1:8" ht="16.95" customHeight="1" x14ac:dyDescent="0.3">
      <c r="A31" s="20"/>
      <c r="B31" s="20"/>
      <c r="C31" s="27" t="s">
        <v>34</v>
      </c>
      <c r="H31" s="159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 s="159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 s="159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/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46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44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43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42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41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40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39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38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37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36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35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34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33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32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31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30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29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28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27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26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121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45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25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24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123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122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36">
      <iconSet>
        <cfvo type="percent" val="0"/>
        <cfvo type="num" val="$C$25*0.85"/>
        <cfvo type="num" val="$C$25"/>
      </iconSet>
    </cfRule>
  </conditionalFormatting>
  <conditionalFormatting sqref="E25">
    <cfRule type="iconSet" priority="35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34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32">
      <iconSet>
        <cfvo type="percent" val="0"/>
        <cfvo type="num" val="$C$26*0.85"/>
        <cfvo type="num" val="$C$26"/>
      </iconSet>
    </cfRule>
  </conditionalFormatting>
  <conditionalFormatting sqref="D27">
    <cfRule type="iconSet" priority="31">
      <iconSet>
        <cfvo type="percent" val="0"/>
        <cfvo type="num" val="$C$27*0.85"/>
        <cfvo type="num" val="$C$27"/>
      </iconSet>
    </cfRule>
  </conditionalFormatting>
  <conditionalFormatting sqref="E27">
    <cfRule type="iconSet" priority="30">
      <iconSet>
        <cfvo type="percent" val="0"/>
        <cfvo type="num" val="$C$27*0.85"/>
        <cfvo type="num" val="$C$27"/>
      </iconSet>
    </cfRule>
  </conditionalFormatting>
  <conditionalFormatting sqref="F27">
    <cfRule type="iconSet" priority="29">
      <iconSet>
        <cfvo type="percent" val="0"/>
        <cfvo type="num" val="$C$27*0.85"/>
        <cfvo type="num" val="$C$27"/>
      </iconSet>
    </cfRule>
  </conditionalFormatting>
  <conditionalFormatting sqref="E26">
    <cfRule type="iconSet" priority="27">
      <iconSet>
        <cfvo type="percent" val="0"/>
        <cfvo type="num" val="$C$26*0.85"/>
        <cfvo type="num" val="$C$26"/>
      </iconSet>
    </cfRule>
  </conditionalFormatting>
  <conditionalFormatting sqref="F26">
    <cfRule type="iconSet" priority="26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conditionalFormatting sqref="G25">
    <cfRule type="iconSet" priority="3">
      <iconSet>
        <cfvo type="percent" val="0"/>
        <cfvo type="num" val="($C$25/4)*0.85"/>
        <cfvo type="num" val="($C$25/4)*1"/>
      </iconSet>
    </cfRule>
  </conditionalFormatting>
  <conditionalFormatting sqref="G27">
    <cfRule type="iconSet" priority="2">
      <iconSet>
        <cfvo type="percent" val="0"/>
        <cfvo type="num" val="$C$27*0.85"/>
        <cfvo type="num" val="$C$27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 id="{0EE8470C-448B-D840-A483-BB6B103F78D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19" id="{35FC9E8E-7EC3-F446-A84B-8B5D25B019F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18" id="{C555A67D-E50C-5343-9EF7-ED16624C15B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116" id="{C8A582E4-64DA-5449-893A-9AF921DC795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15" id="{C4B9E6BD-E036-F84B-B420-95B037075D2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14" id="{2E16940D-F9DB-6E49-B0A4-66A457A4831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13" id="{25635E3A-45A2-5A49-ABC3-9C5714C637F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12" id="{7F4DA8C6-C275-FC42-9D5A-BE860BDD361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11" id="{161FC0BB-000B-F041-BEF8-09672DDDD1D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10" id="{9116B0C8-422E-A14A-8BB6-B71F70D6D76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09" id="{08CBE553-7757-474E-B633-1D431A7F85B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08" id="{2843E466-3D65-8C49-B04D-B3113D7B982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07" id="{55C81A39-6720-9F4A-B089-8F8DC1C4B9C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06" id="{BB891A5C-0E05-3B45-A5AD-2B195B766CF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05" id="{8F0AAC4C-A740-C64B-9690-017379CF891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04" id="{3C46FE56-6DF9-2641-97C3-468E3EF5539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03" id="{9B1B0EE6-5A30-0147-9D85-2D4A1455273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02" id="{34E21E40-CB5B-2C4F-ABC3-50B054CF71F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01" id="{9321F475-4F8A-314B-A82D-7D13BF48E5D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00" id="{93BCF8EA-7FFB-244E-BEEC-3A9F2A6D9B6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98" id="{F33695D6-0101-8346-95C8-0404788A0C9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97" id="{E5BF8BBF-DC68-A742-BCE5-B85A829AED1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96" id="{32E0E0DA-69B2-B644-B8CD-18187F06936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95" id="{B319C862-64FC-0540-9F7A-9B7AB4C6390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94" id="{68B24080-7EC6-964D-B307-7DE75719367B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93" id="{6FB5CB88-3C85-0648-AC53-451F02D1DBC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92" id="{3058C9BC-DB8A-6B48-AE10-7774CCDC199E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90" id="{CBE93601-172A-9B41-A643-B20D57D8FC64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89" id="{3D451CB4-7EA3-3E41-B21B-A3F70C2183A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87" id="{3E2A60F1-1579-F94F-B4C3-6EB8B02D2CAC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86" id="{523242E5-4CEA-554F-A79A-8FEF056E3042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84" id="{D26C0A65-BD6B-2744-8B9B-6AE327402EE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83" id="{8E8F5145-BCF0-9148-AEF9-57E164C3417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81" id="{3BEB99A9-968E-5C40-81F8-D96E3D3E8FC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80" id="{5E960AE8-9F53-B642-AC50-BE7325B8CAA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78" id="{39ADAB0A-9DD1-F743-BF1F-A9CF9F6B6A9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77" id="{5B435C3E-4753-1E40-9C3A-0332E8FCECA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75" id="{04F7E8B5-EC6F-6641-BD9A-401DCD81CAB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74" id="{C91561B1-38E2-3D4C-8C50-4149452F897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72" id="{EE224123-3153-1442-BFDE-00093CA24F0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71" id="{8268BFF3-26F0-0645-B41F-F1A4283154A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69" id="{2520B254-28BF-7F43-82DB-804A44B90E8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68" id="{51C2656C-93CB-8C4D-AC84-AD75C276BA5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66" id="{6C0C5AC4-31CD-2045-9A9E-448009EF656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65" id="{50966219-4442-2A46-923F-2FFCD7E53A5E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63" id="{5E06FC16-CC69-994B-B406-38B786A3CA0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62" id="{608E8EA5-80C1-D64F-99BF-87746BE8D0B7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60" id="{CCD2D62C-A523-9B4E-B4E8-F0EB29E13EEE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59" id="{FCC92535-C532-8A4C-9DA8-E4BC0812F1ED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57" id="{E30D4FA9-8481-E04F-B832-D384EF8118F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56" id="{DAEF6763-3ADD-8A4F-99DE-8D81E9CFC01E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54" id="{5EBD2735-2589-5041-A00E-B306397008B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53" id="{CBB71EF2-635F-2E47-B291-92C9F4F0A63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51" id="{E13AD088-7AF6-074B-BA80-D4B4A10DF39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50" id="{BB5EFA76-DD17-D94E-AD37-94905F765FA2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48" id="{B805CCCB-BAA2-3C48-8162-32192FB5068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47" id="{A9E6ED18-0251-CF4F-A862-212574C590F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45" id="{30EFA3AE-1F87-2148-885A-C7BE3E448EE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44" id="{89A1DEAA-36D5-9B48-8E2C-84053360AE7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42" id="{888C767D-F541-434C-A64D-39119B6BE08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41" id="{6D8C8F97-F2D6-4341-B951-97532E67C05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39" id="{38DCC12E-13DE-F742-923C-58DCF2B185D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38" id="{28B0E93B-51A9-2540-99FF-A0DF3378186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24" id="{45B32077-FB1B-0947-880B-99AE418BE78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23" id="{DE02AA76-7D1F-DA40-9804-43646CCAE04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22" id="{7B1E2A7F-F877-BB45-9540-73FD6FB160F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21" id="{F7B1B1F0-5343-8F46-A962-AE3FD32B373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20" id="{FFFE52E0-A939-5B46-9249-323E1E24A750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19" id="{3B91EDA2-8213-D44B-A1E5-CC065F7B0B2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18" id="{98F4CA23-2094-9845-B4A7-F4118816F10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17" id="{CB5A19F0-BBB6-0C4D-95EE-E90811F9134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16" id="{1FC89BF9-F580-0548-8DB4-E7B6C202E7F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15" id="{6BA9707E-E8D0-784C-AFB7-CCA88EAADD0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14" id="{B3E49AE0-4781-5D49-856B-B28D40BEE166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13" id="{4FEA1315-B379-534A-B9BA-4F716847BCF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12" id="{B1928F6A-9249-704D-AA87-C4A17B114C5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11" id="{96F57920-38BF-E941-8AEC-9D77B3BE877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10" id="{26E5329C-C49A-AE44-9EF0-B43A2E4A7A9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9" id="{439F09C1-1B97-DC46-9A07-C8472D12612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8" id="{3F397030-0E79-B847-955B-1ACA203238DB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7" id="{718CCA8F-1514-234E-AE46-F06C0363D6E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6" id="{3FDB50A8-FBFB-E349-A2D5-06E0FAD10355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5" id="{D8BCE3ED-78A7-1442-9B9C-F8D632812E97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4" id="{DD8A1AEA-F326-B542-84DE-D50DD473C84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/>
  </sheetPr>
  <dimension ref="A1:H47"/>
  <sheetViews>
    <sheetView workbookViewId="0">
      <pane ySplit="1" topLeftCell="A2" activePane="bottomLeft" state="frozen"/>
      <selection pane="bottomLeft" activeCell="F20" sqref="F20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60" customWidth="1"/>
    <col min="9" max="13" width="11.44140625" customWidth="1"/>
  </cols>
  <sheetData>
    <row r="1" spans="1:8" s="100" customFormat="1" ht="37.950000000000003" customHeight="1" thickBot="1" x14ac:dyDescent="0.35">
      <c r="A1" s="98" t="str">
        <f>Januar_20!A1</f>
        <v>Muster Standort</v>
      </c>
      <c r="B1" s="98" t="s">
        <v>27</v>
      </c>
      <c r="C1" s="98" t="s">
        <v>15</v>
      </c>
      <c r="D1" s="99">
        <v>37196</v>
      </c>
      <c r="E1" s="99">
        <v>37561</v>
      </c>
      <c r="F1" s="99">
        <v>37926</v>
      </c>
      <c r="G1" s="99">
        <v>38292</v>
      </c>
      <c r="H1" s="163" t="s">
        <v>159</v>
      </c>
    </row>
    <row r="2" spans="1:8" ht="16.95" customHeight="1" x14ac:dyDescent="0.3">
      <c r="A2" s="4" t="s">
        <v>153</v>
      </c>
      <c r="B2" s="134" t="e">
        <f>H2/H3</f>
        <v>#DIV/0!</v>
      </c>
      <c r="C2" s="116">
        <f>Januar_20!C2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6.95" customHeight="1" x14ac:dyDescent="0.3">
      <c r="A3" s="5" t="s">
        <v>154</v>
      </c>
      <c r="B3" s="134">
        <f>C3-H3</f>
        <v>0</v>
      </c>
      <c r="C3" s="116">
        <f>Januar_20!C3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6.95" customHeight="1" thickBot="1" x14ac:dyDescent="0.35">
      <c r="A4" s="124" t="s">
        <v>1</v>
      </c>
      <c r="B4" s="123">
        <f>März_20!H4</f>
        <v>0</v>
      </c>
      <c r="C4" s="119">
        <f>Januar_20!C4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6.95" customHeight="1" x14ac:dyDescent="0.3">
      <c r="A5" s="36" t="s">
        <v>2</v>
      </c>
      <c r="B5" s="120">
        <f>März_20!H5</f>
        <v>0</v>
      </c>
      <c r="C5" s="120">
        <f>Januar_20!C5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6.95" customHeight="1" x14ac:dyDescent="0.3">
      <c r="A6" s="37" t="s">
        <v>3</v>
      </c>
      <c r="B6" s="116">
        <f>März_20!H6</f>
        <v>0</v>
      </c>
      <c r="C6" s="116">
        <f>Januar_20!C6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6.95" customHeight="1" x14ac:dyDescent="0.3">
      <c r="A7" s="37" t="s">
        <v>20</v>
      </c>
      <c r="B7" s="116">
        <f>März_20!H7</f>
        <v>0</v>
      </c>
      <c r="C7" s="116">
        <f>Januar_20!C7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6.95" customHeight="1" x14ac:dyDescent="0.3">
      <c r="A8" s="37" t="s">
        <v>152</v>
      </c>
      <c r="B8" s="116">
        <f>März_20!H8</f>
        <v>0</v>
      </c>
      <c r="C8" s="116">
        <f>Januar_20!C8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6.95" customHeight="1" x14ac:dyDescent="0.3">
      <c r="A9" s="37" t="s">
        <v>21</v>
      </c>
      <c r="B9" s="116">
        <f>März_20!H9</f>
        <v>0</v>
      </c>
      <c r="C9" s="116">
        <f>Januar_20!C9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6.95" customHeight="1" thickBot="1" x14ac:dyDescent="0.35">
      <c r="A10" s="122" t="s">
        <v>7</v>
      </c>
      <c r="B10" s="119">
        <f>März_20!H10</f>
        <v>0</v>
      </c>
      <c r="C10" s="119">
        <f>Januar_20!C10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6.95" customHeight="1" x14ac:dyDescent="0.3">
      <c r="A11" s="39" t="s">
        <v>23</v>
      </c>
      <c r="B11" s="126">
        <f>März_20!H11</f>
        <v>0</v>
      </c>
      <c r="C11" s="126">
        <f>Januar_20!C11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6.95" customHeight="1" x14ac:dyDescent="0.3">
      <c r="A12" s="41" t="s">
        <v>4</v>
      </c>
      <c r="B12" s="10">
        <f>März_20!H12</f>
        <v>0</v>
      </c>
      <c r="C12" s="10">
        <f>Januar_20!C12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6.95" customHeight="1" x14ac:dyDescent="0.3">
      <c r="A13" s="41" t="s">
        <v>22</v>
      </c>
      <c r="B13" s="10">
        <f>März_20!H13</f>
        <v>0</v>
      </c>
      <c r="C13" s="10">
        <f>Januar_20!C13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6.95" customHeight="1" x14ac:dyDescent="0.3">
      <c r="A14" s="41" t="s">
        <v>5</v>
      </c>
      <c r="B14" s="10">
        <f>März_20!H14</f>
        <v>0</v>
      </c>
      <c r="C14" s="10">
        <f>Januar_20!C14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6.95" customHeight="1" x14ac:dyDescent="0.3">
      <c r="A15" s="41" t="s">
        <v>6</v>
      </c>
      <c r="B15" s="10">
        <f>März_20!H15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6.95" customHeight="1" x14ac:dyDescent="0.3">
      <c r="A16" s="41" t="s">
        <v>157</v>
      </c>
      <c r="B16" s="10">
        <f>März_20!H16</f>
        <v>0</v>
      </c>
      <c r="C16" s="10">
        <f>Januar_20!C16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118" t="s">
        <v>8</v>
      </c>
      <c r="B17" s="127">
        <f>März_20!H17</f>
        <v>0</v>
      </c>
      <c r="C17" s="127">
        <f>Januar_20!C17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44" t="s">
        <v>9</v>
      </c>
      <c r="B18" s="153">
        <f>März_20!H18</f>
        <v>0</v>
      </c>
      <c r="C18" s="120">
        <f>Januar_20!C18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6.95" customHeight="1" x14ac:dyDescent="0.3">
      <c r="A19" s="149" t="s">
        <v>10</v>
      </c>
      <c r="B19" s="116">
        <f>März_20!H19</f>
        <v>0</v>
      </c>
      <c r="C19" s="150">
        <f>Januar_20!C19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6.95" customHeight="1" x14ac:dyDescent="0.3">
      <c r="A20" s="149" t="s">
        <v>11</v>
      </c>
      <c r="B20" s="116">
        <f>März_20!H20</f>
        <v>0</v>
      </c>
      <c r="C20" s="150">
        <f>Januar_20!C20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6.95" customHeight="1" x14ac:dyDescent="0.3">
      <c r="A21" s="149" t="s">
        <v>12</v>
      </c>
      <c r="B21" s="116">
        <f>März_20!H21</f>
        <v>0</v>
      </c>
      <c r="C21" s="150">
        <f>Januar_20!C21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6.95" customHeight="1" x14ac:dyDescent="0.3">
      <c r="A22" s="45" t="s">
        <v>13</v>
      </c>
      <c r="B22" s="148">
        <f>März_20!H22</f>
        <v>0</v>
      </c>
      <c r="C22" s="116">
        <f>Januar_20!C22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6.95" customHeight="1" thickBot="1" x14ac:dyDescent="0.35">
      <c r="A23" s="46" t="s">
        <v>14</v>
      </c>
      <c r="B23" s="121">
        <f>März_20!H23</f>
        <v>0</v>
      </c>
      <c r="C23" s="121">
        <f>Januar_20!C23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6.95" customHeight="1" thickBot="1" x14ac:dyDescent="0.35">
      <c r="C24" s="20"/>
      <c r="D24" s="160"/>
      <c r="E24" s="160"/>
      <c r="F24" s="160"/>
      <c r="G24" s="160"/>
      <c r="H24" s="161"/>
    </row>
    <row r="25" spans="1:8" ht="16.95" customHeight="1" x14ac:dyDescent="0.3">
      <c r="A25" s="47" t="s">
        <v>16</v>
      </c>
      <c r="B25" s="129" t="e">
        <f>März_20!H25</f>
        <v>#DIV/0!</v>
      </c>
      <c r="C25" s="120">
        <f>Januar_20!C25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6.95" customHeight="1" x14ac:dyDescent="0.3">
      <c r="A26" s="51" t="s">
        <v>17</v>
      </c>
      <c r="B26" s="128" t="e">
        <f>März_20!H26</f>
        <v>#DIV/0!</v>
      </c>
      <c r="C26" s="116">
        <f>Januar_20!C26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6.95" customHeight="1" x14ac:dyDescent="0.3">
      <c r="A27" s="51" t="s">
        <v>18</v>
      </c>
      <c r="B27" s="128" t="e">
        <f>März_20!H27</f>
        <v>#DIV/0!</v>
      </c>
      <c r="C27" s="116">
        <f>Januar_20!C27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6.95" customHeight="1" thickBot="1" x14ac:dyDescent="0.35">
      <c r="A28" s="53" t="s">
        <v>26</v>
      </c>
      <c r="B28" s="54" t="e">
        <f>März_20!H28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6.95" customHeight="1" x14ac:dyDescent="0.3">
      <c r="A29" s="1"/>
      <c r="G29"/>
      <c r="H29" s="159"/>
    </row>
    <row r="30" spans="1:8" ht="16.95" customHeight="1" x14ac:dyDescent="0.3">
      <c r="A30" s="1"/>
      <c r="G30"/>
      <c r="H30" s="159"/>
    </row>
    <row r="31" spans="1:8" ht="16.95" customHeight="1" x14ac:dyDescent="0.3">
      <c r="A31" s="20"/>
      <c r="B31" s="20"/>
      <c r="C31" s="27" t="s">
        <v>34</v>
      </c>
      <c r="H31" s="159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 s="159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 s="159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/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F92878D2-7CDB-DB4C-9417-541E02B3FA1F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0A8FCE22-D04D-A549-9BDB-A4BED62BD552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2D397696-6DBF-B246-BB37-F8D1FC084FE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7B4DD711-557D-7B40-A21C-A0057516045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EC2DF96D-DDA5-BE4F-91FE-B2A34E77A64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59F9B30E-F50C-D240-A5ED-B696DC68B25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6A673CDB-1998-8342-9C95-44F361AE524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EE012008-4366-E047-81E4-85A392486A9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AE8E86F5-AEDF-714C-B5DB-BC257850FB9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589FFA9-EB7A-AD42-9375-9CE147150BF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4BB1E42B-BDCA-8849-A72F-D1F932947FB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2608A470-3579-DF45-9B6C-8C894A38F79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3EE4B314-1DE9-9A43-B023-E9915334287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DE1D8B17-396D-9C49-A990-874AD121432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ACA93A87-469E-384C-B922-3A4D9168FF7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8839F04-CA1D-5149-82B7-7213A9B4DBC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FCB9EB72-1B85-BB41-BD6F-FFB480E92C0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4E55363F-86AE-5248-9ECC-0CF1FA4CBA7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6C17AC20-2829-D943-B9E3-EC3AABE8EF8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A19B3570-77AC-C14D-A04A-79D654155E4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349DC109-833D-AD4E-B62E-076ED5D0F39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5F7A849-15C2-D742-9CB9-95C26F30D19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9ADAC849-EC1E-AE44-9A9F-49D4127A3D7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807E2AAD-CC83-614E-BC7D-6FC1E39B0AD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9E275BC-696F-EA44-9BE2-6DB691FA5AE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4581F1A4-6457-674D-9B20-76EA67ECBACF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B767E018-5EF0-E74A-B6C3-3554B91B6B6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3FE009C7-2682-C945-BC41-9E896E089E4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0201E6B3-BC6D-FB4B-B3D4-C753CC87C1BF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453B07C3-B68A-0445-99BA-BCF5AA78E22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9318CDFC-2010-BB41-B6CB-5FC3642F458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C972670-24FE-B44F-9F3C-B10D0158BD0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69CA40A-5256-6443-AB6C-7769A19B83B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3AFFAF65-C8BF-0645-AD17-947D7817090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ADC64138-1B61-7F4A-B7D7-76C7F2F5B83F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A33FBE4F-A649-A842-B093-5F408C88A5B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3C9822A1-25C7-4E40-A702-DD4BEABF1D5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C3AA4576-45A5-D648-95AB-63B26A30C9B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2ACD0F88-204A-FE47-A48D-1E54C07067D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ECC633FF-741E-FF47-8996-56B1AC78D6EE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BBC92A3-8331-9141-8D23-A0F8853A8FB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429AA0DE-9181-9546-9410-340AA392CB4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4834FFCB-4C28-C848-B469-B3B115269C2E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73E1C5F-335F-0940-A8B5-05FF47111CD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D9F7A7B1-3482-5B43-8051-87627D11E5A6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B762E4E3-1C7F-5A42-AEB4-6A8D4CE58CF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4024B49E-0C8D-F140-9134-73A08902F08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C4C0A491-718B-7043-B0EF-9671C18FA63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1C5640DB-C835-AC45-BA63-2749A4B8966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E58EADD1-EDE1-7E4D-A3DE-60F833180B0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36E2EACF-6459-0E41-8A15-833D257789C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8F7B10AD-2047-444D-9DBE-27C87830D0D1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1103D575-954B-734F-8DEB-AC37D9E1DB6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18FF91CF-1AA8-0E43-997B-EFFD4448B9C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83A17D7E-CC36-7A46-982E-C7C2FC3C0C2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51FFCE3A-F768-2941-80E7-EBF4C3D48F3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CBB80BAA-0F52-5E48-911C-8D26CCC0A1F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6CF60B0F-EA09-8942-A373-DF93B72073D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095FE9FE-A008-5448-95FC-E628A45FEA7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9E210332-06E4-C44B-8E20-5203A40933EE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2559A488-418B-B641-B828-25FA7C9FC29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00BCA19-4953-A247-B9E8-68559F1E3AE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CEEA4A72-E8CA-C041-8CB4-25393EFFC0E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6ADBE3BE-4B05-B146-8E6D-9739800D277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221B0C20-198C-0C4E-ADA4-BC6558BDE95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00D72B9-AB57-8742-A3BC-ED9ECA60098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7706B6B8-1D95-AB43-86F5-22B113DA47E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232C501C-FB76-A042-B989-6DD86BB7F5C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DEFBEB31-75F7-3F46-BFBD-3A612671A094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B5379174-7B9E-B84E-8B19-17EAF3AF1A3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1AE3C7CD-3EDF-4D4C-8A6A-AB85365A731A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ADEE4E66-2552-6247-BB6E-4505B98B1B1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CFB8E6BB-F459-284C-847D-63BB32396A17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A5A4BE36-0B5E-734D-A8AE-15527C0C267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CB0C2C9D-FE63-4641-B03B-65471249E02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28728740-72EE-2C43-87DE-B88E011F30B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D5AD5EBC-06A1-5746-9D15-A10BCEED35EB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C7FC85B0-6BB9-AC49-ABEB-B6F79E891BD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EA6C1272-23C8-F542-8017-562F912E7F0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681FD7AF-9A1F-5D49-B38D-0D003EA246B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5E90B296-9678-3A4B-870A-FC822028601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9B1E951C-2CCC-F044-8594-AFD56A447A3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A72D5392-260B-FC4D-B6B2-0933841AF0E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45BA0FB4-8185-2E4C-9738-0494EC1818E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/>
  </sheetPr>
  <dimension ref="A1:H47"/>
  <sheetViews>
    <sheetView workbookViewId="0">
      <pane ySplit="1" topLeftCell="A2" activePane="bottomLeft" state="frozen"/>
      <selection pane="bottomLeft" activeCell="D2" sqref="D2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60" customWidth="1"/>
    <col min="9" max="13" width="11.44140625" customWidth="1"/>
  </cols>
  <sheetData>
    <row r="1" spans="1:8" s="100" customFormat="1" ht="37.950000000000003" customHeight="1" thickBot="1" x14ac:dyDescent="0.35">
      <c r="A1" s="98" t="str">
        <f>Januar_20!A1</f>
        <v>Muster Standort</v>
      </c>
      <c r="B1" s="98" t="s">
        <v>27</v>
      </c>
      <c r="C1" s="98" t="s">
        <v>15</v>
      </c>
      <c r="D1" s="99">
        <v>37226</v>
      </c>
      <c r="E1" s="99">
        <v>37591</v>
      </c>
      <c r="F1" s="99">
        <v>37956</v>
      </c>
      <c r="G1" s="99">
        <v>38322</v>
      </c>
      <c r="H1" s="163" t="s">
        <v>158</v>
      </c>
    </row>
    <row r="2" spans="1:8" ht="16.95" customHeight="1" x14ac:dyDescent="0.3">
      <c r="A2" s="4" t="s">
        <v>153</v>
      </c>
      <c r="B2" s="134" t="e">
        <f>H2/H3</f>
        <v>#DIV/0!</v>
      </c>
      <c r="C2" s="116">
        <f>Januar_20!C2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6.95" customHeight="1" x14ac:dyDescent="0.3">
      <c r="A3" s="5" t="s">
        <v>154</v>
      </c>
      <c r="B3" s="134">
        <f>C3-H3</f>
        <v>0</v>
      </c>
      <c r="C3" s="116">
        <f>Januar_20!C3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6.95" customHeight="1" thickBot="1" x14ac:dyDescent="0.35">
      <c r="A4" s="124" t="s">
        <v>1</v>
      </c>
      <c r="B4" s="123">
        <f>November_20!H4</f>
        <v>0</v>
      </c>
      <c r="C4" s="119">
        <f>Januar_20!C4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6.95" customHeight="1" x14ac:dyDescent="0.3">
      <c r="A5" s="36" t="s">
        <v>2</v>
      </c>
      <c r="B5" s="151">
        <f>November_20!H5</f>
        <v>0</v>
      </c>
      <c r="C5" s="120">
        <f>Januar_20!C5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6.95" customHeight="1" x14ac:dyDescent="0.3">
      <c r="A6" s="37" t="s">
        <v>3</v>
      </c>
      <c r="B6" s="123">
        <f>November_20!H6</f>
        <v>0</v>
      </c>
      <c r="C6" s="116">
        <f>Januar_20!C6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6.95" customHeight="1" x14ac:dyDescent="0.3">
      <c r="A7" s="37" t="s">
        <v>20</v>
      </c>
      <c r="B7" s="123">
        <f>November_20!H7</f>
        <v>0</v>
      </c>
      <c r="C7" s="116">
        <f>Januar_20!C7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6.95" customHeight="1" x14ac:dyDescent="0.3">
      <c r="A8" s="37" t="s">
        <v>152</v>
      </c>
      <c r="B8" s="123">
        <f>November_20!H8</f>
        <v>0</v>
      </c>
      <c r="C8" s="116">
        <f>Januar_20!C8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6.95" customHeight="1" x14ac:dyDescent="0.3">
      <c r="A9" s="37" t="s">
        <v>21</v>
      </c>
      <c r="B9" s="123">
        <f>November_20!H9</f>
        <v>0</v>
      </c>
      <c r="C9" s="116">
        <f>Januar_20!C9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6.95" customHeight="1" thickBot="1" x14ac:dyDescent="0.35">
      <c r="A10" s="38" t="s">
        <v>7</v>
      </c>
      <c r="B10" s="15">
        <f>November_20!H10</f>
        <v>0</v>
      </c>
      <c r="C10" s="121">
        <f>Januar_20!C10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6.95" customHeight="1" x14ac:dyDescent="0.3">
      <c r="A11" s="39" t="s">
        <v>23</v>
      </c>
      <c r="B11" s="152">
        <f>November_20!H11</f>
        <v>0</v>
      </c>
      <c r="C11" s="126">
        <f>Januar_20!C11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6.95" customHeight="1" x14ac:dyDescent="0.3">
      <c r="A12" s="41" t="s">
        <v>4</v>
      </c>
      <c r="B12" s="146">
        <f>November_20!H12</f>
        <v>0</v>
      </c>
      <c r="C12" s="10">
        <f>Januar_20!C12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6.95" customHeight="1" x14ac:dyDescent="0.3">
      <c r="A13" s="41" t="s">
        <v>22</v>
      </c>
      <c r="B13" s="146">
        <f>November_20!H13</f>
        <v>0</v>
      </c>
      <c r="C13" s="10">
        <f>Januar_20!C13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6.95" customHeight="1" x14ac:dyDescent="0.3">
      <c r="A14" s="41" t="s">
        <v>5</v>
      </c>
      <c r="B14" s="146">
        <f>November_20!H14</f>
        <v>0</v>
      </c>
      <c r="C14" s="10">
        <f>Januar_20!C14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6.95" customHeight="1" x14ac:dyDescent="0.3">
      <c r="A15" s="41" t="s">
        <v>6</v>
      </c>
      <c r="B15" s="146">
        <f>November_20!H15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6.95" customHeight="1" x14ac:dyDescent="0.3">
      <c r="A16" s="41" t="s">
        <v>157</v>
      </c>
      <c r="B16" s="146">
        <f>November_20!H16</f>
        <v>0</v>
      </c>
      <c r="C16" s="10">
        <f>Januar_20!C16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42" t="s">
        <v>8</v>
      </c>
      <c r="B17" s="19">
        <f>November_20!H17</f>
        <v>0</v>
      </c>
      <c r="C17" s="54">
        <f>Januar_20!C17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173" t="s">
        <v>9</v>
      </c>
      <c r="B18" s="120">
        <f>November_20!H18</f>
        <v>0</v>
      </c>
      <c r="C18" s="174">
        <f>Januar_20!C18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6.95" customHeight="1" x14ac:dyDescent="0.3">
      <c r="A19" s="149" t="s">
        <v>10</v>
      </c>
      <c r="B19" s="116">
        <f>November_20!H19</f>
        <v>0</v>
      </c>
      <c r="C19" s="150">
        <f>Januar_20!C19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6.95" customHeight="1" x14ac:dyDescent="0.3">
      <c r="A20" s="149" t="s">
        <v>11</v>
      </c>
      <c r="B20" s="116">
        <f>November_20!H20</f>
        <v>0</v>
      </c>
      <c r="C20" s="150">
        <f>Januar_20!C20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6.95" customHeight="1" x14ac:dyDescent="0.3">
      <c r="A21" s="149" t="s">
        <v>12</v>
      </c>
      <c r="B21" s="116">
        <f>November_20!H21</f>
        <v>0</v>
      </c>
      <c r="C21" s="150">
        <f>Januar_20!C21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6.95" customHeight="1" x14ac:dyDescent="0.3">
      <c r="A22" s="45" t="s">
        <v>13</v>
      </c>
      <c r="B22" s="123">
        <f>November_20!H22</f>
        <v>0</v>
      </c>
      <c r="C22" s="116">
        <f>Januar_20!C22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6.95" customHeight="1" thickBot="1" x14ac:dyDescent="0.35">
      <c r="A23" s="46" t="s">
        <v>14</v>
      </c>
      <c r="B23" s="15">
        <f>November_20!H23</f>
        <v>0</v>
      </c>
      <c r="C23" s="121">
        <f>Januar_20!C23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6.95" customHeight="1" thickBot="1" x14ac:dyDescent="0.35">
      <c r="C24" s="20"/>
      <c r="D24" s="160"/>
      <c r="E24" s="160"/>
      <c r="F24" s="160"/>
      <c r="G24" s="160"/>
      <c r="H24" s="161"/>
    </row>
    <row r="25" spans="1:8" ht="16.95" customHeight="1" x14ac:dyDescent="0.3">
      <c r="A25" s="47" t="s">
        <v>16</v>
      </c>
      <c r="B25" s="167" t="e">
        <f>November_20!H25</f>
        <v>#DIV/0!</v>
      </c>
      <c r="C25" s="120">
        <f>Januar_20!C25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6.95" customHeight="1" x14ac:dyDescent="0.3">
      <c r="A26" s="51" t="s">
        <v>17</v>
      </c>
      <c r="B26" s="145" t="e">
        <f>November_20!H26</f>
        <v>#DIV/0!</v>
      </c>
      <c r="C26" s="116">
        <f>Januar_20!C26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6.95" customHeight="1" x14ac:dyDescent="0.3">
      <c r="A27" s="51" t="s">
        <v>18</v>
      </c>
      <c r="B27" s="145" t="e">
        <f>November_20!H27</f>
        <v>#DIV/0!</v>
      </c>
      <c r="C27" s="116">
        <f>Januar_20!C27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6.95" customHeight="1" thickBot="1" x14ac:dyDescent="0.35">
      <c r="A28" s="53" t="s">
        <v>26</v>
      </c>
      <c r="B28" s="19" t="e">
        <f>November_20!H28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6.95" customHeight="1" x14ac:dyDescent="0.3">
      <c r="A29" s="1"/>
      <c r="G29"/>
      <c r="H29" s="159"/>
    </row>
    <row r="30" spans="1:8" ht="16.95" customHeight="1" x14ac:dyDescent="0.3">
      <c r="A30" s="1"/>
      <c r="G30"/>
      <c r="H30" s="159"/>
    </row>
    <row r="31" spans="1:8" ht="16.95" customHeight="1" x14ac:dyDescent="0.3">
      <c r="A31" s="20"/>
      <c r="B31" s="20"/>
      <c r="C31" s="27" t="s">
        <v>34</v>
      </c>
      <c r="H31" s="159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 s="159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 s="159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/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4C369221-F1D3-544A-A7C0-5E2DC59F6C5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C15DF118-C15B-3944-9CCA-06F8A627ECBF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EAE472AF-120A-1D47-8FCD-9E26E5E7EAB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0280BD18-C914-014E-95FB-147D10E313A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8D420942-B9F8-B14C-94B5-B9A2E2D6360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C3BD6F7F-739B-0F41-8454-566821F73CDB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6AEA9655-0FF2-1941-9FA4-FF8DA08DD61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54B8D87A-0EE0-3248-BCC2-CC9E4BC9864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05790988-6FB7-DA4B-9E9F-6E110D67B421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A472DA83-AB53-124E-A5AC-FE509FEE5A9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0A99FF5D-CBC5-4947-9E95-8E7C9538E11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151BA29B-E80C-C946-8854-DC83739818C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D6C30517-7D9A-BC4A-893B-1F938719701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BEC17CD7-EE87-4142-9FD9-F633B928C8B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4944F933-41CF-6740-9F0A-395F8F5545E6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F5A063A7-4225-CC4F-B43D-AB18EB8E4EB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035BF411-EC92-154F-9202-207ED500F97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D805FFDD-0BB4-0D47-A44C-913C5673E07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F6800969-D824-6749-B323-04DC68F976E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7E08988E-A9BD-DF4B-814E-74DFCF414B9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E10D5907-C9BF-7D46-A79A-DACDAB6BCC5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E1AB2675-EF75-7445-99B3-B5785935B8AD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BCDCE7BA-11F2-834C-9491-B246CF785B2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428E9186-4D72-3044-AE04-DA514C54757D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9B8FFD3A-A3AE-5140-AC05-ACF4236ED36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4B6E2CA9-DBAC-BB46-9F58-BB027086ED0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ABB29857-7EB6-F145-93C3-A1196F15F12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FD63E0FF-CA84-A742-83EA-EEEFCBD8765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1942F2DF-9F07-4C46-B5CC-9DD0C59206E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2E65CE7D-B6F5-5649-8EB8-6070140DB1D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6AE21721-4E17-A64B-95F6-A86A303C208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0150EA2B-2932-274B-8016-FB328156A6D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98EF05BB-1FBB-7F4F-9B01-9FB1009B7CA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8E8BF4E5-3F0E-F643-B543-28B04A7440E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23BF3EFB-6D4A-8740-B73A-277DAF904FB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F4B0230A-611F-5E47-8366-C1B456881AC2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F8D4B87E-A58D-F142-84F3-F0294506F4C3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E8450355-A347-A241-ADE1-48763B4EEF6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5412F910-EDBC-8643-9082-D42E0F6C7D7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F6CB35BE-7C60-0B4D-B858-C93A57D3172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E96B22D9-54C9-4A45-B64B-D34888BF4D4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612ED8BD-A6F5-AC41-A3EF-378DAEADA03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90A01618-43BE-AF49-BB8C-4A771815D07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B07DF8F1-C986-9C4E-ABEB-514E9ED171E6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327FB4DD-FC95-AC4F-8B19-F61776D4607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3E91A7EA-AF3A-8E4A-AD5F-80A7EE092506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9A0D90FA-A587-014E-9C1E-2ACEE6F098A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6180219D-F5DC-D140-A8AB-B8569E6E8003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1BDAA3F7-F172-404C-B363-1FD05C47008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545E2596-4958-0C47-AAB9-052E30FF7DE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83BA2CEF-30CF-804F-9522-7C19ED8567C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A6B255A5-2F8E-9643-8E69-816B4DC7EDF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37755488-9ECD-C245-A030-050FD96C768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2B49A978-7061-544C-971A-0A303988066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5766252B-2BC5-D74F-96F3-5A98EED78CD7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A84CDD76-3B04-3246-8886-241E2F301A83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C63497FB-3EE6-6845-98F3-3ACB0FA0BA10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68089773-F6B4-9647-994E-9AB15ECDFCD9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85A6BDC8-F4D3-5646-970E-A5A91893CD91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3AD29F5D-AD65-8B40-8BDC-6F8F119CB31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CECD608B-FBA7-034E-945C-23740313C61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4DA3CED0-1E96-7B4A-BE54-7CF3BBFAAA8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41CDB6EE-7E55-EB4A-922B-7CFFFF624663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5CF2CC86-683F-FA47-86AB-7724C1D7A7E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EAFDE944-32AC-6742-A333-35E25215CE5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BDBC749D-D76B-F74D-B88E-E0A653C5CEA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4390F7FA-11A4-DE4B-9EF6-046E671D583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F6B3A002-883F-C544-A427-C6524749167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B178C53B-143C-3048-81E4-80221487025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3C51C9DA-A3AF-0540-90DB-16A8D89C3A5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086F7B08-80E5-A645-B944-6E547493B51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9E7D5976-B8BE-AC44-87B5-0C4B6EA0F98A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4E0777BC-31A9-1543-A167-6AC4A756759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CAF182F-AE09-2F47-80FE-DA0B4D442AE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3E5F0A4D-FB4F-4545-B70E-0D9CEC58D10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FA310696-0B4B-C242-B653-E5A1D600B65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35D5B43D-607F-6A42-95A3-488BFFB39DC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F9CCACF8-DA80-BA4A-92A7-BA21F893E79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B6AAB64E-CE4F-F94D-9525-4F49CC1AE97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B8D913C6-001B-7B41-8733-F6D98F09A9A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EB37F293-DCA1-6444-9A89-A1F4839E874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6AE9D1B1-210C-F948-8636-1C819E9E0C2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5179BC5A-717A-AA4F-A01B-CFB99086B30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FB0F73EE-806E-F64C-A093-79E9175EF74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4">
    <tabColor rgb="FF00B050"/>
  </sheetPr>
  <dimension ref="A1"/>
  <sheetViews>
    <sheetView workbookViewId="0">
      <selection activeCell="A61" sqref="A61"/>
    </sheetView>
  </sheetViews>
  <sheetFormatPr baseColWidth="10" defaultRowHeight="14.4" x14ac:dyDescent="0.3"/>
  <sheetData/>
  <sheetProtection password="CC9F" sheet="1" objects="1" scenarios="1" selectLockedCells="1" selectUnlockedCells="1"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660066"/>
  </sheetPr>
  <dimension ref="A1"/>
  <sheetViews>
    <sheetView tabSelected="1" workbookViewId="0">
      <selection activeCell="AM71" sqref="AM71"/>
    </sheetView>
  </sheetViews>
  <sheetFormatPr baseColWidth="10" defaultRowHeight="14.4" x14ac:dyDescent="0.3"/>
  <sheetData/>
  <sheetProtection password="CC9F" sheet="1" objects="1" scenarios="1" selectLockedCells="1" selectUnlockedCells="1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/>
  <dimension ref="A1:M1048576"/>
  <sheetViews>
    <sheetView workbookViewId="0">
      <selection activeCell="B9" sqref="B9"/>
    </sheetView>
  </sheetViews>
  <sheetFormatPr baseColWidth="10" defaultRowHeight="14.4" x14ac:dyDescent="0.3"/>
  <cols>
    <col min="1" max="1" width="46" style="30" customWidth="1"/>
    <col min="2" max="2" width="15.77734375" customWidth="1"/>
    <col min="3" max="3" width="15.44140625" customWidth="1"/>
    <col min="4" max="4" width="17.77734375" customWidth="1"/>
    <col min="5" max="5" width="14.109375" customWidth="1"/>
    <col min="6" max="6" width="14.109375" style="159" customWidth="1"/>
    <col min="7" max="7" width="14" customWidth="1"/>
    <col min="8" max="8" width="14" style="159" customWidth="1"/>
    <col min="11" max="11" width="12.77734375" customWidth="1"/>
  </cols>
  <sheetData>
    <row r="1" spans="1:13" x14ac:dyDescent="0.3">
      <c r="A1" s="219"/>
      <c r="B1" s="220" t="str">
        <f>Januar_20!H1:H28</f>
        <v>Summe Jan</v>
      </c>
      <c r="C1" s="220" t="str">
        <f>Februar_20!H1:H28</f>
        <v>Summe Feb</v>
      </c>
      <c r="D1" s="220" t="str">
        <f>März_20!H1:H28</f>
        <v>Summe März</v>
      </c>
      <c r="E1" s="220" t="str">
        <f>April_20!H1:H28</f>
        <v>Summe April</v>
      </c>
      <c r="F1" s="220" t="str">
        <f>Mai_20!H1:H28</f>
        <v>Summe Mai</v>
      </c>
      <c r="G1" s="220" t="str">
        <f>Juni_20!H1:H28</f>
        <v>Summe Jun</v>
      </c>
      <c r="H1" s="220" t="str">
        <f>Juli_20!H1:H28</f>
        <v>Summe Jul</v>
      </c>
      <c r="I1" s="220" t="str">
        <f>August_20!H1:H28</f>
        <v>Summe Aug</v>
      </c>
      <c r="J1" s="220" t="str">
        <f>September_20!H1:H28</f>
        <v>Summe Sep</v>
      </c>
      <c r="K1" s="220" t="str">
        <f>Oktober_20!H1:H28</f>
        <v>Summe Okt</v>
      </c>
      <c r="L1" s="220" t="str">
        <f>November_20!H1:H28</f>
        <v>Summe Nov</v>
      </c>
      <c r="M1" s="220" t="str">
        <f>Dezember_20!H1:H28</f>
        <v>Summe Dez</v>
      </c>
    </row>
    <row r="2" spans="1:13" x14ac:dyDescent="0.3">
      <c r="A2" s="221" t="s">
        <v>0</v>
      </c>
      <c r="B2" s="220">
        <f>Januar_20!H2:H29</f>
        <v>0</v>
      </c>
      <c r="C2" s="220">
        <f>Februar_20!H2:H29</f>
        <v>0</v>
      </c>
      <c r="D2" s="220">
        <f>März_20!H2:H29</f>
        <v>0</v>
      </c>
      <c r="E2" s="220">
        <f>April_20!H2:H29</f>
        <v>0</v>
      </c>
      <c r="F2" s="220">
        <f>Mai_20!H2:H29</f>
        <v>0</v>
      </c>
      <c r="G2" s="220">
        <f>Juni_20!H2:H29</f>
        <v>0</v>
      </c>
      <c r="H2" s="220">
        <f>Juli_20!H2:H29</f>
        <v>0</v>
      </c>
      <c r="I2" s="220">
        <f>August_20!H2:H29</f>
        <v>0</v>
      </c>
      <c r="J2" s="220">
        <f>September_20!H2:H29</f>
        <v>0</v>
      </c>
      <c r="K2" s="220">
        <f>Oktober_20!H2:H29</f>
        <v>0</v>
      </c>
      <c r="L2" s="220">
        <f>November_20!H2:H29</f>
        <v>0</v>
      </c>
      <c r="M2" s="220">
        <f>Dezember_20!H2:H29</f>
        <v>0</v>
      </c>
    </row>
    <row r="3" spans="1:13" x14ac:dyDescent="0.3">
      <c r="A3" s="221" t="s">
        <v>25</v>
      </c>
      <c r="B3" s="220">
        <f>Januar_20!H3:H30</f>
        <v>0</v>
      </c>
      <c r="C3" s="220">
        <f>Februar_20!H3:H30</f>
        <v>0</v>
      </c>
      <c r="D3" s="220">
        <f>März_20!H3:H30</f>
        <v>0</v>
      </c>
      <c r="E3" s="220">
        <f>April_20!H3:H30</f>
        <v>0</v>
      </c>
      <c r="F3" s="220">
        <f>Mai_20!H3:H30</f>
        <v>0</v>
      </c>
      <c r="G3" s="220">
        <f>Juni_20!H3:H30</f>
        <v>0</v>
      </c>
      <c r="H3" s="220">
        <f>Juli_20!H3:H30</f>
        <v>0</v>
      </c>
      <c r="I3" s="220">
        <f>August_20!H3:H30</f>
        <v>0</v>
      </c>
      <c r="J3" s="220">
        <f>September_20!H3:H30</f>
        <v>0</v>
      </c>
      <c r="K3" s="220">
        <f>Oktober_20!H3:H30</f>
        <v>0</v>
      </c>
      <c r="L3" s="220">
        <f>November_20!H3:H30</f>
        <v>0</v>
      </c>
      <c r="M3" s="220">
        <f>Dezember_20!H3:H30</f>
        <v>0</v>
      </c>
    </row>
    <row r="4" spans="1:13" x14ac:dyDescent="0.3">
      <c r="A4" s="221" t="s">
        <v>1</v>
      </c>
      <c r="B4" s="220">
        <f>Januar_20!H4:H31</f>
        <v>0</v>
      </c>
      <c r="C4" s="220">
        <f>Februar_20!H4:H31</f>
        <v>0</v>
      </c>
      <c r="D4" s="220">
        <f>März_20!H4:H31</f>
        <v>0</v>
      </c>
      <c r="E4" s="220">
        <f>April_20!H4:H31</f>
        <v>0</v>
      </c>
      <c r="F4" s="220">
        <f>Mai_20!H4:H31</f>
        <v>0</v>
      </c>
      <c r="G4" s="220">
        <f>Juni_20!H4:H31</f>
        <v>0</v>
      </c>
      <c r="H4" s="220">
        <f>Juli_20!H4:H31</f>
        <v>0</v>
      </c>
      <c r="I4" s="220">
        <f>August_20!H4:H31</f>
        <v>0</v>
      </c>
      <c r="J4" s="220">
        <f>September_20!H4:H31</f>
        <v>0</v>
      </c>
      <c r="K4" s="220">
        <f>Oktober_20!H4:H31</f>
        <v>0</v>
      </c>
      <c r="L4" s="220">
        <f>November_20!H4:H31</f>
        <v>0</v>
      </c>
      <c r="M4" s="220">
        <f>Dezember_20!H4:H31</f>
        <v>0</v>
      </c>
    </row>
    <row r="5" spans="1:13" x14ac:dyDescent="0.3">
      <c r="A5" s="221" t="s">
        <v>2</v>
      </c>
      <c r="B5" s="220">
        <f>Januar_20!H5:H32</f>
        <v>0</v>
      </c>
      <c r="C5" s="220">
        <f>Februar_20!H5:H32</f>
        <v>0</v>
      </c>
      <c r="D5" s="220">
        <f>März_20!H5:H32</f>
        <v>0</v>
      </c>
      <c r="E5" s="220">
        <f>April_20!H5:H32</f>
        <v>0</v>
      </c>
      <c r="F5" s="220">
        <f>Mai_20!H5:H32</f>
        <v>0</v>
      </c>
      <c r="G5" s="220">
        <f>Juni_20!H5:H32</f>
        <v>0</v>
      </c>
      <c r="H5" s="220">
        <f>Juli_20!H5:H32</f>
        <v>0</v>
      </c>
      <c r="I5" s="220">
        <f>August_20!H5:H32</f>
        <v>0</v>
      </c>
      <c r="J5" s="220">
        <f>September_20!H5:H32</f>
        <v>0</v>
      </c>
      <c r="K5" s="220">
        <f>Oktober_20!H5:H32</f>
        <v>0</v>
      </c>
      <c r="L5" s="220">
        <f>November_20!H5:H32</f>
        <v>0</v>
      </c>
      <c r="M5" s="220">
        <f>Dezember_20!H5:H32</f>
        <v>0</v>
      </c>
    </row>
    <row r="6" spans="1:13" x14ac:dyDescent="0.3">
      <c r="A6" s="221" t="s">
        <v>3</v>
      </c>
      <c r="B6" s="220">
        <f>Januar_20!H6:H33</f>
        <v>0</v>
      </c>
      <c r="C6" s="220">
        <f>Februar_20!H6:H33</f>
        <v>0</v>
      </c>
      <c r="D6" s="220">
        <f>März_20!H6:H33</f>
        <v>0</v>
      </c>
      <c r="E6" s="220">
        <f>April_20!H6:H33</f>
        <v>0</v>
      </c>
      <c r="F6" s="220">
        <f>Mai_20!H6:H33</f>
        <v>0</v>
      </c>
      <c r="G6" s="220">
        <f>Juni_20!H6:H33</f>
        <v>0</v>
      </c>
      <c r="H6" s="220">
        <f>Juli_20!H6:H33</f>
        <v>0</v>
      </c>
      <c r="I6" s="220">
        <f>August_20!H6:H33</f>
        <v>0</v>
      </c>
      <c r="J6" s="220">
        <f>September_20!H6:H33</f>
        <v>0</v>
      </c>
      <c r="K6" s="220">
        <f>Oktober_20!H6:H33</f>
        <v>0</v>
      </c>
      <c r="L6" s="220">
        <f>November_20!H6:H33</f>
        <v>0</v>
      </c>
      <c r="M6" s="220">
        <f>Dezember_20!H6:H33</f>
        <v>0</v>
      </c>
    </row>
    <row r="7" spans="1:13" x14ac:dyDescent="0.3">
      <c r="A7" s="221" t="s">
        <v>20</v>
      </c>
      <c r="B7" s="220">
        <f>Januar_20!H7:H34</f>
        <v>0</v>
      </c>
      <c r="C7" s="220">
        <f>Februar_20!H7:H34</f>
        <v>0</v>
      </c>
      <c r="D7" s="220">
        <f>März_20!H7:H34</f>
        <v>0</v>
      </c>
      <c r="E7" s="220">
        <f>April_20!H7:H34</f>
        <v>0</v>
      </c>
      <c r="F7" s="220">
        <f>Mai_20!H7:H34</f>
        <v>0</v>
      </c>
      <c r="G7" s="220">
        <f>Juni_20!H7:H34</f>
        <v>0</v>
      </c>
      <c r="H7" s="220">
        <f>Juli_20!H7:H34</f>
        <v>0</v>
      </c>
      <c r="I7" s="220">
        <f>August_20!H7:H34</f>
        <v>0</v>
      </c>
      <c r="J7" s="220">
        <f>September_20!H7:H34</f>
        <v>0</v>
      </c>
      <c r="K7" s="220">
        <f>Oktober_20!H7:H34</f>
        <v>0</v>
      </c>
      <c r="L7" s="220">
        <f>November_20!H7:H34</f>
        <v>0</v>
      </c>
      <c r="M7" s="220">
        <f>Dezember_20!H7:H34</f>
        <v>0</v>
      </c>
    </row>
    <row r="8" spans="1:13" x14ac:dyDescent="0.3">
      <c r="A8" s="221" t="s">
        <v>19</v>
      </c>
      <c r="B8" s="220">
        <f>Januar_20!H8:H35</f>
        <v>0</v>
      </c>
      <c r="C8" s="220">
        <f>Februar_20!H8:H35</f>
        <v>0</v>
      </c>
      <c r="D8" s="220">
        <f>März_20!H8:H35</f>
        <v>0</v>
      </c>
      <c r="E8" s="220">
        <f>April_20!H8:H35</f>
        <v>0</v>
      </c>
      <c r="F8" s="220">
        <f>Mai_20!H8:H35</f>
        <v>0</v>
      </c>
      <c r="G8" s="220">
        <f>Juni_20!H8:H35</f>
        <v>0</v>
      </c>
      <c r="H8" s="220">
        <f>Juli_20!H8:H35</f>
        <v>0</v>
      </c>
      <c r="I8" s="220">
        <f>August_20!H8:H35</f>
        <v>0</v>
      </c>
      <c r="J8" s="220">
        <f>September_20!H8:H35</f>
        <v>0</v>
      </c>
      <c r="K8" s="220">
        <f>Oktober_20!H8:H35</f>
        <v>0</v>
      </c>
      <c r="L8" s="220">
        <f>November_20!H8:H35</f>
        <v>0</v>
      </c>
      <c r="M8" s="220">
        <f>Dezember_20!H8:H35</f>
        <v>0</v>
      </c>
    </row>
    <row r="9" spans="1:13" x14ac:dyDescent="0.3">
      <c r="A9" s="221" t="s">
        <v>21</v>
      </c>
      <c r="B9" s="220">
        <f>Januar_20!H9:H36</f>
        <v>0</v>
      </c>
      <c r="C9" s="220">
        <f>Februar_20!H9:H36</f>
        <v>0</v>
      </c>
      <c r="D9" s="220">
        <f>März_20!H9:H36</f>
        <v>0</v>
      </c>
      <c r="E9" s="220">
        <f>April_20!H9:H36</f>
        <v>0</v>
      </c>
      <c r="F9" s="220">
        <f>Mai_20!H9:H36</f>
        <v>0</v>
      </c>
      <c r="G9" s="220">
        <f>Juni_20!H9:H36</f>
        <v>0</v>
      </c>
      <c r="H9" s="220">
        <f>Juli_20!H9:H36</f>
        <v>0</v>
      </c>
      <c r="I9" s="220">
        <f>August_20!H9:H36</f>
        <v>0</v>
      </c>
      <c r="J9" s="220">
        <f>September_20!H9:H36</f>
        <v>0</v>
      </c>
      <c r="K9" s="220">
        <f>Oktober_20!H9:H36</f>
        <v>0</v>
      </c>
      <c r="L9" s="220">
        <f>November_20!H9:H36</f>
        <v>0</v>
      </c>
      <c r="M9" s="220">
        <f>Dezember_20!H9:H36</f>
        <v>0</v>
      </c>
    </row>
    <row r="10" spans="1:13" x14ac:dyDescent="0.3">
      <c r="A10" s="221" t="s">
        <v>7</v>
      </c>
      <c r="B10" s="220">
        <f>Januar_20!H10:H37</f>
        <v>0</v>
      </c>
      <c r="C10" s="220">
        <f>Februar_20!H10:H37</f>
        <v>0</v>
      </c>
      <c r="D10" s="220">
        <f>März_20!H10:H37</f>
        <v>0</v>
      </c>
      <c r="E10" s="220">
        <f>April_20!H10:H37</f>
        <v>0</v>
      </c>
      <c r="F10" s="220">
        <f>Mai_20!H10:H37</f>
        <v>0</v>
      </c>
      <c r="G10" s="220">
        <f>Juni_20!H10:H37</f>
        <v>0</v>
      </c>
      <c r="H10" s="220">
        <f>Juli_20!H10:H37</f>
        <v>0</v>
      </c>
      <c r="I10" s="220">
        <f>August_20!H10:H37</f>
        <v>0</v>
      </c>
      <c r="J10" s="220">
        <f>September_20!H10:H37</f>
        <v>0</v>
      </c>
      <c r="K10" s="220">
        <f>Oktober_20!H10:H37</f>
        <v>0</v>
      </c>
      <c r="L10" s="220">
        <f>November_20!H10:H37</f>
        <v>0</v>
      </c>
      <c r="M10" s="220">
        <f>Dezember_20!H10:H37</f>
        <v>0</v>
      </c>
    </row>
    <row r="11" spans="1:13" s="7" customFormat="1" x14ac:dyDescent="0.3">
      <c r="A11" s="221" t="s">
        <v>23</v>
      </c>
      <c r="B11" s="222">
        <f>Januar_20!H11:H38</f>
        <v>0</v>
      </c>
      <c r="C11" s="222">
        <f>Februar_20!H11:H38</f>
        <v>0</v>
      </c>
      <c r="D11" s="222">
        <f>März_20!H11:H38</f>
        <v>0</v>
      </c>
      <c r="E11" s="222">
        <f>April_20!H11:H38</f>
        <v>0</v>
      </c>
      <c r="F11" s="222">
        <f>Mai_20!H11:H38</f>
        <v>0</v>
      </c>
      <c r="G11" s="222">
        <f>Juni_20!H11:H38</f>
        <v>0</v>
      </c>
      <c r="H11" s="222">
        <f>Juli_20!H11:H38</f>
        <v>0</v>
      </c>
      <c r="I11" s="222">
        <f>August_20!H11:H38</f>
        <v>0</v>
      </c>
      <c r="J11" s="222">
        <f>September_20!H11:H38</f>
        <v>0</v>
      </c>
      <c r="K11" s="222">
        <f>Oktober_20!H11:H38</f>
        <v>0</v>
      </c>
      <c r="L11" s="222">
        <f>November_20!H11:H38</f>
        <v>0</v>
      </c>
      <c r="M11" s="222">
        <f>Dezember_20!H11:H38</f>
        <v>0</v>
      </c>
    </row>
    <row r="12" spans="1:13" s="7" customFormat="1" x14ac:dyDescent="0.3">
      <c r="A12" s="221" t="s">
        <v>4</v>
      </c>
      <c r="B12" s="222">
        <f>Januar_20!H12:H39</f>
        <v>0</v>
      </c>
      <c r="C12" s="222">
        <f>Februar_20!H12:H39</f>
        <v>0</v>
      </c>
      <c r="D12" s="222">
        <f>März_20!H12:H39</f>
        <v>0</v>
      </c>
      <c r="E12" s="222">
        <f>April_20!H12:H39</f>
        <v>0</v>
      </c>
      <c r="F12" s="222">
        <f>Mai_20!H12:H39</f>
        <v>0</v>
      </c>
      <c r="G12" s="222">
        <f>Juni_20!H12:H39</f>
        <v>0</v>
      </c>
      <c r="H12" s="222">
        <f>Juli_20!H12:H39</f>
        <v>0</v>
      </c>
      <c r="I12" s="222">
        <f>August_20!H12:H39</f>
        <v>0</v>
      </c>
      <c r="J12" s="222">
        <f>September_20!H12:H39</f>
        <v>0</v>
      </c>
      <c r="K12" s="222">
        <f>Oktober_20!H12:H39</f>
        <v>0</v>
      </c>
      <c r="L12" s="222">
        <f>November_20!H12:H39</f>
        <v>0</v>
      </c>
      <c r="M12" s="222">
        <f>Dezember_20!H12:H39</f>
        <v>0</v>
      </c>
    </row>
    <row r="13" spans="1:13" s="7" customFormat="1" x14ac:dyDescent="0.3">
      <c r="A13" s="221" t="s">
        <v>22</v>
      </c>
      <c r="B13" s="222">
        <f>Januar_20!H13:H40</f>
        <v>0</v>
      </c>
      <c r="C13" s="222">
        <f>Februar_20!H13:H40</f>
        <v>0</v>
      </c>
      <c r="D13" s="222">
        <f>März_20!H13:H40</f>
        <v>0</v>
      </c>
      <c r="E13" s="222">
        <f>April_20!H13:H40</f>
        <v>0</v>
      </c>
      <c r="F13" s="222">
        <f>Mai_20!H13:H40</f>
        <v>0</v>
      </c>
      <c r="G13" s="222">
        <f>Juni_20!H13:H40</f>
        <v>0</v>
      </c>
      <c r="H13" s="222">
        <f>Juli_20!H13:H40</f>
        <v>0</v>
      </c>
      <c r="I13" s="222">
        <f>August_20!H13:H40</f>
        <v>0</v>
      </c>
      <c r="J13" s="222">
        <f>September_20!H13:H40</f>
        <v>0</v>
      </c>
      <c r="K13" s="222">
        <f>Oktober_20!H13:H40</f>
        <v>0</v>
      </c>
      <c r="L13" s="222">
        <f>November_20!H13:H40</f>
        <v>0</v>
      </c>
      <c r="M13" s="222">
        <f>Dezember_20!H13:H40</f>
        <v>0</v>
      </c>
    </row>
    <row r="14" spans="1:13" s="7" customFormat="1" x14ac:dyDescent="0.3">
      <c r="A14" s="221" t="s">
        <v>5</v>
      </c>
      <c r="B14" s="222">
        <f>Januar_20!H14:H41</f>
        <v>0</v>
      </c>
      <c r="C14" s="222">
        <f>Februar_20!H14:H41</f>
        <v>0</v>
      </c>
      <c r="D14" s="222">
        <f>März_20!H14:H41</f>
        <v>0</v>
      </c>
      <c r="E14" s="222">
        <f>April_20!H14:H41</f>
        <v>0</v>
      </c>
      <c r="F14" s="222">
        <f>Mai_20!H14:H41</f>
        <v>0</v>
      </c>
      <c r="G14" s="222">
        <f>Juni_20!H14:H41</f>
        <v>0</v>
      </c>
      <c r="H14" s="222">
        <f>Juli_20!H14:H41</f>
        <v>0</v>
      </c>
      <c r="I14" s="222">
        <f>August_20!H14:H41</f>
        <v>0</v>
      </c>
      <c r="J14" s="222">
        <f>September_20!H14:H41</f>
        <v>0</v>
      </c>
      <c r="K14" s="222">
        <f>Oktober_20!H14:H41</f>
        <v>0</v>
      </c>
      <c r="L14" s="222">
        <f>November_20!H14:H41</f>
        <v>0</v>
      </c>
      <c r="M14" s="222">
        <f>Dezember_20!H14:H41</f>
        <v>0</v>
      </c>
    </row>
    <row r="15" spans="1:13" s="7" customFormat="1" x14ac:dyDescent="0.3">
      <c r="A15" s="221" t="s">
        <v>6</v>
      </c>
      <c r="B15" s="222">
        <f>Januar_20!H15:H42</f>
        <v>0</v>
      </c>
      <c r="C15" s="222">
        <f>Februar_20!H15:H42</f>
        <v>0</v>
      </c>
      <c r="D15" s="222">
        <f>März_20!H15:H42</f>
        <v>0</v>
      </c>
      <c r="E15" s="222">
        <f>April_20!H15:H42</f>
        <v>0</v>
      </c>
      <c r="F15" s="222">
        <f>Mai_20!H15:H42</f>
        <v>0</v>
      </c>
      <c r="G15" s="222">
        <f>Juni_20!H15:H42</f>
        <v>0</v>
      </c>
      <c r="H15" s="222">
        <f>Juli_20!H15:H42</f>
        <v>0</v>
      </c>
      <c r="I15" s="222">
        <f>August_20!H15:H42</f>
        <v>0</v>
      </c>
      <c r="J15" s="222">
        <f>September_20!H15:H42</f>
        <v>0</v>
      </c>
      <c r="K15" s="222">
        <f>Oktober_20!H15:H42</f>
        <v>0</v>
      </c>
      <c r="L15" s="222">
        <f>November_20!H15:H42</f>
        <v>0</v>
      </c>
      <c r="M15" s="222">
        <f>Dezember_20!H15:H42</f>
        <v>0</v>
      </c>
    </row>
    <row r="16" spans="1:13" s="7" customFormat="1" x14ac:dyDescent="0.3">
      <c r="A16" s="221" t="s">
        <v>24</v>
      </c>
      <c r="B16" s="222">
        <f>Januar_20!H16:H43</f>
        <v>0</v>
      </c>
      <c r="C16" s="222">
        <f>Februar_20!H16:H43</f>
        <v>0</v>
      </c>
      <c r="D16" s="222">
        <f>März_20!H16:H43</f>
        <v>0</v>
      </c>
      <c r="E16" s="222">
        <f>April_20!H16:H43</f>
        <v>0</v>
      </c>
      <c r="F16" s="222">
        <f>Mai_20!H16:H43</f>
        <v>0</v>
      </c>
      <c r="G16" s="222">
        <f>Juni_20!H16:H43</f>
        <v>0</v>
      </c>
      <c r="H16" s="222">
        <f>Juli_20!H16:H43</f>
        <v>0</v>
      </c>
      <c r="I16" s="222">
        <f>August_20!H16:H43</f>
        <v>0</v>
      </c>
      <c r="J16" s="222">
        <f>September_20!H16:H43</f>
        <v>0</v>
      </c>
      <c r="K16" s="222">
        <f>Oktober_20!H16:H43</f>
        <v>0</v>
      </c>
      <c r="L16" s="222">
        <f>November_20!H16:H43</f>
        <v>0</v>
      </c>
      <c r="M16" s="222">
        <f>Dezember_20!H16:H43</f>
        <v>0</v>
      </c>
    </row>
    <row r="17" spans="1:13" s="7" customFormat="1" x14ac:dyDescent="0.3">
      <c r="A17" s="221" t="s">
        <v>8</v>
      </c>
      <c r="B17" s="222">
        <f>Januar_20!H17:H44</f>
        <v>0</v>
      </c>
      <c r="C17" s="222">
        <f>Februar_20!H17:H44</f>
        <v>0</v>
      </c>
      <c r="D17" s="222">
        <f>März_20!H17:H44</f>
        <v>0</v>
      </c>
      <c r="E17" s="222">
        <f>April_20!H17:H44</f>
        <v>0</v>
      </c>
      <c r="F17" s="222">
        <f>Mai_20!H17:H44</f>
        <v>0</v>
      </c>
      <c r="G17" s="222">
        <f>Juni_20!H17:H44</f>
        <v>0</v>
      </c>
      <c r="H17" s="222">
        <f>Juli_20!H17:H44</f>
        <v>0</v>
      </c>
      <c r="I17" s="222">
        <f>August_20!H17:H44</f>
        <v>0</v>
      </c>
      <c r="J17" s="222">
        <f>September_20!H17:H44</f>
        <v>0</v>
      </c>
      <c r="K17" s="222">
        <f>Oktober_20!H17:H44</f>
        <v>0</v>
      </c>
      <c r="L17" s="222">
        <f>November_20!H17:H44</f>
        <v>0</v>
      </c>
      <c r="M17" s="222">
        <f>Dezember_20!H17:H44</f>
        <v>0</v>
      </c>
    </row>
    <row r="18" spans="1:13" x14ac:dyDescent="0.3">
      <c r="A18" s="221" t="s">
        <v>9</v>
      </c>
      <c r="B18" s="220">
        <f>Januar_20!H18:H45</f>
        <v>0</v>
      </c>
      <c r="C18" s="220">
        <f>Februar_20!H18:H45</f>
        <v>0</v>
      </c>
      <c r="D18" s="220">
        <f>März_20!H18:H45</f>
        <v>0</v>
      </c>
      <c r="E18" s="220">
        <f>April_20!H18:H45</f>
        <v>0</v>
      </c>
      <c r="F18" s="220">
        <f>Mai_20!H18:H45</f>
        <v>0</v>
      </c>
      <c r="G18" s="220">
        <f>Juni_20!H18:H45</f>
        <v>0</v>
      </c>
      <c r="H18" s="220">
        <f>Juli_20!H18:H45</f>
        <v>0</v>
      </c>
      <c r="I18" s="220">
        <f>August_20!H18:H45</f>
        <v>0</v>
      </c>
      <c r="J18" s="220">
        <f>September_20!H18:H45</f>
        <v>0</v>
      </c>
      <c r="K18" s="220">
        <f>Oktober_20!H18:H45</f>
        <v>0</v>
      </c>
      <c r="L18" s="220">
        <f>November_20!H18:H45</f>
        <v>0</v>
      </c>
      <c r="M18" s="220">
        <f>Dezember_20!H18:H45</f>
        <v>0</v>
      </c>
    </row>
    <row r="19" spans="1:13" x14ac:dyDescent="0.3">
      <c r="A19" s="221" t="s">
        <v>10</v>
      </c>
      <c r="B19" s="220">
        <f>Januar_20!H19:H46</f>
        <v>0</v>
      </c>
      <c r="C19" s="220">
        <f>Februar_20!H19:H46</f>
        <v>0</v>
      </c>
      <c r="D19" s="220">
        <f>März_20!H19:H46</f>
        <v>0</v>
      </c>
      <c r="E19" s="220">
        <f>April_20!H19:H46</f>
        <v>0</v>
      </c>
      <c r="F19" s="220">
        <f>Mai_20!H19:H46</f>
        <v>0</v>
      </c>
      <c r="G19" s="220">
        <f>Juni_20!H19:H46</f>
        <v>0</v>
      </c>
      <c r="H19" s="220">
        <f>Juli_20!H19:H46</f>
        <v>0</v>
      </c>
      <c r="I19" s="220">
        <f>August_20!H19:H46</f>
        <v>0</v>
      </c>
      <c r="J19" s="220">
        <f>September_20!H19:H46</f>
        <v>0</v>
      </c>
      <c r="K19" s="220">
        <f>Oktober_20!H19:H46</f>
        <v>0</v>
      </c>
      <c r="L19" s="220">
        <f>November_20!H19:H46</f>
        <v>0</v>
      </c>
      <c r="M19" s="220">
        <f>Dezember_20!H19:H46</f>
        <v>0</v>
      </c>
    </row>
    <row r="20" spans="1:13" x14ac:dyDescent="0.3">
      <c r="A20" s="221" t="s">
        <v>11</v>
      </c>
      <c r="B20" s="220">
        <f>Januar_20!H20:H47</f>
        <v>0</v>
      </c>
      <c r="C20" s="220">
        <f>Februar_20!H20:H47</f>
        <v>0</v>
      </c>
      <c r="D20" s="220">
        <f>März_20!H20:H47</f>
        <v>0</v>
      </c>
      <c r="E20" s="220">
        <f>April_20!H20:H47</f>
        <v>0</v>
      </c>
      <c r="F20" s="220">
        <f>Mai_20!H20:H47</f>
        <v>0</v>
      </c>
      <c r="G20" s="220">
        <f>Juni_20!H20:H47</f>
        <v>0</v>
      </c>
      <c r="H20" s="220">
        <f>Juli_20!H20:H47</f>
        <v>0</v>
      </c>
      <c r="I20" s="220">
        <f>August_20!H20:H47</f>
        <v>0</v>
      </c>
      <c r="J20" s="220">
        <f>September_20!H20:H47</f>
        <v>0</v>
      </c>
      <c r="K20" s="220">
        <f>Oktober_20!H20:H47</f>
        <v>0</v>
      </c>
      <c r="L20" s="220">
        <f>November_20!H20:H47</f>
        <v>0</v>
      </c>
      <c r="M20" s="220">
        <f>Dezember_20!H20:H47</f>
        <v>0</v>
      </c>
    </row>
    <row r="21" spans="1:13" x14ac:dyDescent="0.3">
      <c r="A21" s="221" t="s">
        <v>12</v>
      </c>
      <c r="B21" s="220">
        <f>Januar_20!H21:H48</f>
        <v>0</v>
      </c>
      <c r="C21" s="220">
        <f>Februar_20!H21:H48</f>
        <v>0</v>
      </c>
      <c r="D21" s="220">
        <f>März_20!H21:H48</f>
        <v>0</v>
      </c>
      <c r="E21" s="220">
        <f>April_20!H21:H48</f>
        <v>0</v>
      </c>
      <c r="F21" s="220">
        <f>Mai_20!H21:H48</f>
        <v>0</v>
      </c>
      <c r="G21" s="220">
        <f>Juni_20!H21:H48</f>
        <v>0</v>
      </c>
      <c r="H21" s="220">
        <f>Juli_20!H21:H48</f>
        <v>0</v>
      </c>
      <c r="I21" s="220">
        <f>August_20!H21:H48</f>
        <v>0</v>
      </c>
      <c r="J21" s="220">
        <f>September_20!H21:H48</f>
        <v>0</v>
      </c>
      <c r="K21" s="220">
        <f>Oktober_20!H21:H48</f>
        <v>0</v>
      </c>
      <c r="L21" s="220">
        <f>November_20!H21:H48</f>
        <v>0</v>
      </c>
      <c r="M21" s="220">
        <f>Dezember_20!H21:H48</f>
        <v>0</v>
      </c>
    </row>
    <row r="22" spans="1:13" x14ac:dyDescent="0.3">
      <c r="A22" s="221" t="s">
        <v>13</v>
      </c>
      <c r="B22" s="220">
        <f>Januar_20!H22:H49</f>
        <v>0</v>
      </c>
      <c r="C22" s="220">
        <f>Februar_20!H22:H49</f>
        <v>0</v>
      </c>
      <c r="D22" s="220">
        <f>März_20!H22:H49</f>
        <v>0</v>
      </c>
      <c r="E22" s="220">
        <f>April_20!H22:H49</f>
        <v>0</v>
      </c>
      <c r="F22" s="220">
        <f>Mai_20!H22:H49</f>
        <v>0</v>
      </c>
      <c r="G22" s="220">
        <f>Juni_20!H22:H49</f>
        <v>0</v>
      </c>
      <c r="H22" s="220">
        <f>Juli_20!H22:H49</f>
        <v>0</v>
      </c>
      <c r="I22" s="220">
        <f>August_20!H22:H49</f>
        <v>0</v>
      </c>
      <c r="J22" s="220">
        <f>September_20!H22:H49</f>
        <v>0</v>
      </c>
      <c r="K22" s="220">
        <f>Oktober_20!H22:H49</f>
        <v>0</v>
      </c>
      <c r="L22" s="220">
        <f>November_20!H22:H49</f>
        <v>0</v>
      </c>
      <c r="M22" s="220">
        <f>Dezember_20!H22:H49</f>
        <v>0</v>
      </c>
    </row>
    <row r="23" spans="1:13" x14ac:dyDescent="0.3">
      <c r="A23" s="221" t="s">
        <v>14</v>
      </c>
      <c r="B23" s="220">
        <f>Januar_20!H23:H50</f>
        <v>0</v>
      </c>
      <c r="C23" s="220">
        <f>Februar_20!H23:H50</f>
        <v>0</v>
      </c>
      <c r="D23" s="220">
        <f>März_20!H23:H50</f>
        <v>0</v>
      </c>
      <c r="E23" s="220">
        <f>April_20!H23:H50</f>
        <v>0</v>
      </c>
      <c r="F23" s="220">
        <f>Mai_20!H23:H50</f>
        <v>0</v>
      </c>
      <c r="G23" s="220">
        <f>Juni_20!H23:H50</f>
        <v>0</v>
      </c>
      <c r="H23" s="220">
        <f>Juli_20!H23:H50</f>
        <v>0</v>
      </c>
      <c r="I23" s="220">
        <f>August_20!H23:H50</f>
        <v>0</v>
      </c>
      <c r="J23" s="220">
        <f>September_20!H23:H50</f>
        <v>0</v>
      </c>
      <c r="K23" s="220">
        <f>Oktober_20!H23:H50</f>
        <v>0</v>
      </c>
      <c r="L23" s="220">
        <f>November_20!H23:H50</f>
        <v>0</v>
      </c>
      <c r="M23" s="220">
        <f>Dezember_20!H23:H50</f>
        <v>0</v>
      </c>
    </row>
    <row r="24" spans="1:13" x14ac:dyDescent="0.3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</row>
    <row r="25" spans="1:13" s="8" customFormat="1" x14ac:dyDescent="0.3">
      <c r="A25" s="221" t="s">
        <v>16</v>
      </c>
      <c r="B25" s="223" t="e">
        <f>Januar_20!H25:H52</f>
        <v>#DIV/0!</v>
      </c>
      <c r="C25" s="223" t="e">
        <f>Februar_20!H25:H52</f>
        <v>#DIV/0!</v>
      </c>
      <c r="D25" s="223" t="e">
        <f>März_20!H25:H52</f>
        <v>#DIV/0!</v>
      </c>
      <c r="E25" s="223" t="e">
        <f>April_20!H25:H52</f>
        <v>#DIV/0!</v>
      </c>
      <c r="F25" s="223" t="e">
        <f>Mai_20!H25:H52</f>
        <v>#DIV/0!</v>
      </c>
      <c r="G25" s="223" t="e">
        <f>Juni_20!H25:H52</f>
        <v>#DIV/0!</v>
      </c>
      <c r="H25" s="223" t="e">
        <f>Juli_20!H25:H52</f>
        <v>#DIV/0!</v>
      </c>
      <c r="I25" s="223" t="e">
        <f>August_20!H25:H52</f>
        <v>#DIV/0!</v>
      </c>
      <c r="J25" s="223" t="e">
        <f>September_20!H25:H52</f>
        <v>#DIV/0!</v>
      </c>
      <c r="K25" s="223" t="e">
        <f>Oktober_20!H25:H52</f>
        <v>#DIV/0!</v>
      </c>
      <c r="L25" s="223" t="e">
        <f>November_20!H25:H52</f>
        <v>#DIV/0!</v>
      </c>
      <c r="M25" s="223" t="e">
        <f>Dezember_20!H25:H52</f>
        <v>#DIV/0!</v>
      </c>
    </row>
    <row r="26" spans="1:13" s="8" customFormat="1" x14ac:dyDescent="0.3">
      <c r="A26" s="221" t="s">
        <v>17</v>
      </c>
      <c r="B26" s="223" t="e">
        <f>Januar_20!H26:H53</f>
        <v>#DIV/0!</v>
      </c>
      <c r="C26" s="223" t="e">
        <f>Februar_20!H26:H53</f>
        <v>#DIV/0!</v>
      </c>
      <c r="D26" s="223" t="e">
        <f>März_20!H26:H53</f>
        <v>#DIV/0!</v>
      </c>
      <c r="E26" s="223" t="e">
        <f>April_20!H26:H53</f>
        <v>#DIV/0!</v>
      </c>
      <c r="F26" s="223" t="e">
        <f>Mai_20!H26:H53</f>
        <v>#DIV/0!</v>
      </c>
      <c r="G26" s="223" t="e">
        <f>Juni_20!H26:H53</f>
        <v>#DIV/0!</v>
      </c>
      <c r="H26" s="223" t="e">
        <f>Juli_20!H26:H53</f>
        <v>#DIV/0!</v>
      </c>
      <c r="I26" s="223" t="e">
        <f>August_20!H26:H53</f>
        <v>#DIV/0!</v>
      </c>
      <c r="J26" s="223" t="e">
        <f>September_20!H26:H53</f>
        <v>#DIV/0!</v>
      </c>
      <c r="K26" s="223" t="e">
        <f>Oktober_20!H26:H53</f>
        <v>#DIV/0!</v>
      </c>
      <c r="L26" s="223" t="e">
        <f>November_20!H26:H53</f>
        <v>#DIV/0!</v>
      </c>
      <c r="M26" s="223" t="e">
        <f>Dezember_20!H26:H53</f>
        <v>#DIV/0!</v>
      </c>
    </row>
    <row r="27" spans="1:13" s="8" customFormat="1" x14ac:dyDescent="0.3">
      <c r="A27" s="221" t="s">
        <v>18</v>
      </c>
      <c r="B27" s="223" t="e">
        <f>Januar_20!H27:H54</f>
        <v>#DIV/0!</v>
      </c>
      <c r="C27" s="223" t="e">
        <f>Februar_20!H27:H54</f>
        <v>#DIV/0!</v>
      </c>
      <c r="D27" s="223" t="e">
        <f>März_20!H27:H54</f>
        <v>#DIV/0!</v>
      </c>
      <c r="E27" s="223" t="e">
        <f>April_20!H27:H54</f>
        <v>#DIV/0!</v>
      </c>
      <c r="F27" s="223" t="e">
        <f>Mai_20!H27:H54</f>
        <v>#DIV/0!</v>
      </c>
      <c r="G27" s="223" t="e">
        <f>Juni_20!H27:H54</f>
        <v>#DIV/0!</v>
      </c>
      <c r="H27" s="223" t="e">
        <f>Juli_20!H27:H54</f>
        <v>#DIV/0!</v>
      </c>
      <c r="I27" s="223" t="e">
        <f>August_20!H27:H54</f>
        <v>#DIV/0!</v>
      </c>
      <c r="J27" s="223" t="e">
        <f>September_20!H27:H54</f>
        <v>#DIV/0!</v>
      </c>
      <c r="K27" s="223" t="e">
        <f>Oktober_20!H27:H54</f>
        <v>#DIV/0!</v>
      </c>
      <c r="L27" s="223" t="e">
        <f>November_20!H27:H54</f>
        <v>#DIV/0!</v>
      </c>
      <c r="M27" s="223" t="e">
        <f>Dezember_20!H27:H54</f>
        <v>#DIV/0!</v>
      </c>
    </row>
    <row r="28" spans="1:13" s="7" customFormat="1" x14ac:dyDescent="0.3">
      <c r="A28" s="224" t="s">
        <v>26</v>
      </c>
      <c r="B28" s="222" t="e">
        <f>Januar_20!H28:H55</f>
        <v>#DIV/0!</v>
      </c>
      <c r="C28" s="222" t="e">
        <f>Februar_20!H28:H55</f>
        <v>#DIV/0!</v>
      </c>
      <c r="D28" s="222" t="e">
        <f>März_20!H28:H55</f>
        <v>#DIV/0!</v>
      </c>
      <c r="E28" s="222" t="e">
        <f>April_20!H28:H55</f>
        <v>#DIV/0!</v>
      </c>
      <c r="F28" s="222" t="e">
        <f>Mai_20!H28:H55</f>
        <v>#DIV/0!</v>
      </c>
      <c r="G28" s="222" t="e">
        <f>Juni_20!H28:H55</f>
        <v>#DIV/0!</v>
      </c>
      <c r="H28" s="223" t="e">
        <f>Juli_20!H28:H55</f>
        <v>#DIV/0!</v>
      </c>
      <c r="I28" s="222" t="e">
        <f>August_20!H28:H55</f>
        <v>#DIV/0!</v>
      </c>
      <c r="J28" s="222" t="e">
        <f>September_20!H28:H55</f>
        <v>#DIV/0!</v>
      </c>
      <c r="K28" s="222" t="e">
        <f>Oktober_20!H28:H55</f>
        <v>#DIV/0!</v>
      </c>
      <c r="L28" s="222" t="e">
        <f>November_20!H28:H55</f>
        <v>#DIV/0!</v>
      </c>
      <c r="M28" s="222" t="e">
        <f>Dezember_20!H28:H55</f>
        <v>#DIV/0!</v>
      </c>
    </row>
    <row r="29" spans="1:13" x14ac:dyDescent="0.3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2" spans="1:13" x14ac:dyDescent="0.3">
      <c r="A32"/>
    </row>
    <row r="33" spans="1:4" x14ac:dyDescent="0.3">
      <c r="A33" s="166"/>
      <c r="B33" s="166"/>
      <c r="C33" s="166"/>
      <c r="D33" s="166"/>
    </row>
    <row r="34" spans="1:4" x14ac:dyDescent="0.3">
      <c r="A34" s="166"/>
      <c r="B34" s="166"/>
      <c r="C34" s="166"/>
    </row>
    <row r="35" spans="1:4" x14ac:dyDescent="0.3">
      <c r="A35" s="166"/>
      <c r="B35" s="166"/>
      <c r="C35" s="166"/>
    </row>
    <row r="36" spans="1:4" x14ac:dyDescent="0.3">
      <c r="A36" s="166"/>
      <c r="B36" s="166"/>
    </row>
    <row r="37" spans="1:4" x14ac:dyDescent="0.3">
      <c r="A37" s="166"/>
      <c r="B37" s="166"/>
    </row>
    <row r="38" spans="1:4" x14ac:dyDescent="0.3">
      <c r="A38" s="166"/>
      <c r="B38" s="166"/>
    </row>
    <row r="39" spans="1:4" x14ac:dyDescent="0.3">
      <c r="A39" s="166"/>
    </row>
    <row r="40" spans="1:4" x14ac:dyDescent="0.3">
      <c r="A40" s="166"/>
    </row>
    <row r="41" spans="1:4" x14ac:dyDescent="0.3">
      <c r="A41" s="166"/>
    </row>
    <row r="42" spans="1:4" x14ac:dyDescent="0.3">
      <c r="A42" s="166"/>
    </row>
    <row r="43" spans="1:4" x14ac:dyDescent="0.3">
      <c r="A43" s="166"/>
    </row>
    <row r="44" spans="1:4" x14ac:dyDescent="0.3">
      <c r="A44" s="166"/>
    </row>
    <row r="45" spans="1:4" x14ac:dyDescent="0.3">
      <c r="A45" s="166"/>
    </row>
    <row r="46" spans="1:4" x14ac:dyDescent="0.3">
      <c r="A46" s="166"/>
    </row>
    <row r="47" spans="1:4" x14ac:dyDescent="0.3">
      <c r="A47" s="166"/>
    </row>
    <row r="48" spans="1:4" x14ac:dyDescent="0.3">
      <c r="A48" s="166"/>
    </row>
    <row r="49" spans="1:1" x14ac:dyDescent="0.3">
      <c r="A49" s="166"/>
    </row>
    <row r="50" spans="1:1" x14ac:dyDescent="0.3">
      <c r="A50" s="166"/>
    </row>
    <row r="51" spans="1:1" x14ac:dyDescent="0.3">
      <c r="A51" s="166"/>
    </row>
    <row r="52" spans="1:1" x14ac:dyDescent="0.3">
      <c r="A52" s="166"/>
    </row>
    <row r="53" spans="1:1" x14ac:dyDescent="0.3">
      <c r="A53" s="166"/>
    </row>
    <row r="54" spans="1:1" x14ac:dyDescent="0.3">
      <c r="A54" s="166"/>
    </row>
    <row r="55" spans="1:1" x14ac:dyDescent="0.3">
      <c r="A55"/>
    </row>
    <row r="56" spans="1:1" x14ac:dyDescent="0.3">
      <c r="A56" s="166"/>
    </row>
    <row r="57" spans="1:1" x14ac:dyDescent="0.3">
      <c r="A57" s="166"/>
    </row>
    <row r="58" spans="1:1" x14ac:dyDescent="0.3">
      <c r="A58" s="166"/>
    </row>
    <row r="59" spans="1:1" x14ac:dyDescent="0.3">
      <c r="A59" s="166"/>
    </row>
    <row r="60" spans="1:1" x14ac:dyDescent="0.3">
      <c r="A60"/>
    </row>
    <row r="61" spans="1:1" x14ac:dyDescent="0.3">
      <c r="A61"/>
    </row>
    <row r="1048575" spans="4:4" ht="15" thickBot="1" x14ac:dyDescent="0.35"/>
    <row r="1048576" spans="4:4" x14ac:dyDescent="0.3">
      <c r="D1048576" s="162"/>
    </row>
  </sheetData>
  <sheetProtection password="CC9F" sheet="1" objects="1" scenarios="1" selectLockedCells="1" selectUnlockedCells="1"/>
  <pageMargins left="0.7" right="0.7" top="0.78740157499999996" bottom="0.78740157499999996" header="0.3" footer="0.3"/>
  <pageSetup paperSize="9" orientation="portrait" horizontalDpi="4294967292" verticalDpi="4294967292"/>
  <ignoredErrors>
    <ignoredError sqref="K1:K2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topLeftCell="C1" workbookViewId="0">
      <selection activeCell="C1" sqref="C1"/>
    </sheetView>
  </sheetViews>
  <sheetFormatPr baseColWidth="10" defaultRowHeight="14.4" x14ac:dyDescent="0.3"/>
  <cols>
    <col min="1" max="1" width="33.44140625" customWidth="1"/>
    <col min="2" max="2" width="36.6640625" customWidth="1"/>
    <col min="3" max="3" width="43.6640625" customWidth="1"/>
    <col min="4" max="4" width="36.109375" customWidth="1"/>
    <col min="5" max="5" width="33.109375" customWidth="1"/>
    <col min="6" max="6" width="37.6640625" customWidth="1"/>
  </cols>
  <sheetData>
    <row r="1" spans="1:6" s="110" customFormat="1" ht="15.6" x14ac:dyDescent="0.3">
      <c r="A1" s="105" t="s">
        <v>39</v>
      </c>
      <c r="B1" s="106"/>
      <c r="C1" s="105" t="s">
        <v>39</v>
      </c>
      <c r="D1" s="115"/>
      <c r="E1" s="107"/>
      <c r="F1" s="108"/>
    </row>
    <row r="2" spans="1:6" s="110" customFormat="1" ht="15.6" x14ac:dyDescent="0.3">
      <c r="A2" s="105" t="s">
        <v>40</v>
      </c>
      <c r="B2" s="106"/>
      <c r="C2" s="105" t="s">
        <v>40</v>
      </c>
      <c r="D2" s="115"/>
      <c r="E2" s="107"/>
      <c r="F2" s="108"/>
    </row>
    <row r="3" spans="1:6" s="94" customFormat="1" ht="37.950000000000003" customHeight="1" x14ac:dyDescent="0.3">
      <c r="A3" s="60" t="s">
        <v>41</v>
      </c>
      <c r="B3" s="60" t="s">
        <v>42</v>
      </c>
      <c r="C3" s="60" t="s">
        <v>43</v>
      </c>
      <c r="D3" s="60" t="s">
        <v>45</v>
      </c>
      <c r="E3" s="60" t="s">
        <v>114</v>
      </c>
      <c r="F3" s="60" t="s">
        <v>115</v>
      </c>
    </row>
    <row r="4" spans="1:6" ht="37.950000000000003" customHeight="1" x14ac:dyDescent="0.3">
      <c r="A4" s="101" t="s">
        <v>116</v>
      </c>
      <c r="B4" s="101" t="s">
        <v>117</v>
      </c>
      <c r="C4" s="101" t="s">
        <v>118</v>
      </c>
      <c r="D4" s="103" t="s">
        <v>119</v>
      </c>
      <c r="E4" s="102" t="s">
        <v>120</v>
      </c>
      <c r="F4" s="102" t="s">
        <v>121</v>
      </c>
    </row>
    <row r="5" spans="1:6" ht="37.950000000000003" customHeight="1" x14ac:dyDescent="0.3">
      <c r="A5" s="101" t="s">
        <v>122</v>
      </c>
      <c r="B5" s="101" t="s">
        <v>123</v>
      </c>
      <c r="C5" s="101" t="s">
        <v>124</v>
      </c>
      <c r="D5" s="104" t="s">
        <v>125</v>
      </c>
      <c r="E5" s="102" t="s">
        <v>126</v>
      </c>
      <c r="F5" s="102" t="s">
        <v>121</v>
      </c>
    </row>
    <row r="6" spans="1:6" ht="37.950000000000003" customHeight="1" x14ac:dyDescent="0.3">
      <c r="A6" s="101" t="s">
        <v>127</v>
      </c>
      <c r="B6" s="101" t="s">
        <v>128</v>
      </c>
      <c r="C6" s="101" t="s">
        <v>129</v>
      </c>
      <c r="D6" s="103" t="s">
        <v>130</v>
      </c>
      <c r="E6" s="102" t="s">
        <v>131</v>
      </c>
      <c r="F6" s="102" t="s">
        <v>132</v>
      </c>
    </row>
    <row r="7" spans="1:6" ht="37.950000000000003" customHeight="1" x14ac:dyDescent="0.3">
      <c r="A7" s="102" t="s">
        <v>133</v>
      </c>
      <c r="B7" s="102" t="s">
        <v>134</v>
      </c>
      <c r="C7" s="101" t="s">
        <v>135</v>
      </c>
      <c r="D7" s="102" t="s">
        <v>136</v>
      </c>
      <c r="E7" s="102" t="s">
        <v>131</v>
      </c>
      <c r="F7" s="102" t="s">
        <v>137</v>
      </c>
    </row>
    <row r="8" spans="1:6" ht="37.950000000000003" customHeight="1" x14ac:dyDescent="0.3">
      <c r="A8" s="102" t="s">
        <v>138</v>
      </c>
      <c r="B8" s="102" t="s">
        <v>139</v>
      </c>
      <c r="C8" s="101" t="s">
        <v>140</v>
      </c>
      <c r="D8" s="102" t="s">
        <v>141</v>
      </c>
      <c r="E8" s="102" t="s">
        <v>131</v>
      </c>
      <c r="F8" s="102" t="s">
        <v>142</v>
      </c>
    </row>
    <row r="9" spans="1:6" ht="37.950000000000003" customHeight="1" x14ac:dyDescent="0.3">
      <c r="A9" s="101" t="s">
        <v>143</v>
      </c>
      <c r="B9" s="101" t="s">
        <v>144</v>
      </c>
      <c r="C9" s="101" t="s">
        <v>145</v>
      </c>
      <c r="D9" s="101" t="s">
        <v>146</v>
      </c>
      <c r="E9" s="102" t="s">
        <v>131</v>
      </c>
      <c r="F9" s="102" t="s">
        <v>147</v>
      </c>
    </row>
  </sheetData>
  <hyperlinks>
    <hyperlink ref="D6" r:id="rId1" display="marketing@hairfree-wolfsburg.de" xr:uid="{00000000-0004-0000-0100-000000000000}"/>
    <hyperlink ref="D8" r:id="rId2" display="mailto:mandymoncsek@gmail.com" xr:uid="{00000000-0004-0000-0100-000001000000}"/>
    <hyperlink ref="D9" r:id="rId3" tooltip="SetCard -&gt; Nachricht an den Promoter verfassen." display="mailto:wellnessoase-ck%40t-online.de" xr:uid="{00000000-0004-0000-0100-000002000000}"/>
  </hyperlink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workbookViewId="0"/>
  </sheetViews>
  <sheetFormatPr baseColWidth="10" defaultRowHeight="14.4" x14ac:dyDescent="0.3"/>
  <cols>
    <col min="1" max="1" width="37" style="1" customWidth="1"/>
    <col min="2" max="2" width="44.109375" style="1" customWidth="1"/>
    <col min="3" max="3" width="33.109375" style="1" customWidth="1"/>
    <col min="4" max="4" width="20.44140625" style="1" customWidth="1"/>
    <col min="5" max="5" width="20.33203125" style="1" customWidth="1"/>
    <col min="6" max="6" width="14.77734375" style="1" customWidth="1"/>
    <col min="7" max="7" width="14.33203125" customWidth="1"/>
  </cols>
  <sheetData>
    <row r="1" spans="1:7" s="110" customFormat="1" ht="15.6" x14ac:dyDescent="0.3">
      <c r="A1" s="105" t="s">
        <v>39</v>
      </c>
      <c r="B1" s="106"/>
      <c r="C1" s="106"/>
      <c r="D1" s="115"/>
      <c r="E1" s="107"/>
      <c r="F1" s="108"/>
    </row>
    <row r="2" spans="1:7" s="110" customFormat="1" ht="15.6" x14ac:dyDescent="0.3">
      <c r="A2" s="105" t="s">
        <v>40</v>
      </c>
      <c r="B2" s="106"/>
      <c r="C2" s="106"/>
      <c r="D2" s="115"/>
      <c r="E2" s="107"/>
      <c r="F2" s="108"/>
    </row>
    <row r="3" spans="1:7" s="110" customFormat="1" ht="37.950000000000003" customHeight="1" x14ac:dyDescent="0.3">
      <c r="A3" s="109" t="s">
        <v>41</v>
      </c>
      <c r="B3" s="109" t="s">
        <v>42</v>
      </c>
      <c r="C3" s="109" t="s">
        <v>43</v>
      </c>
      <c r="D3" s="109" t="s">
        <v>44</v>
      </c>
      <c r="E3" s="109" t="s">
        <v>45</v>
      </c>
      <c r="F3" s="109" t="s">
        <v>149</v>
      </c>
      <c r="G3" s="109" t="s">
        <v>148</v>
      </c>
    </row>
    <row r="4" spans="1:7" x14ac:dyDescent="0.3">
      <c r="A4" s="61" t="s">
        <v>46</v>
      </c>
      <c r="B4" s="63" t="s">
        <v>47</v>
      </c>
      <c r="C4" s="95" t="s">
        <v>48</v>
      </c>
      <c r="D4" s="63" t="s">
        <v>49</v>
      </c>
      <c r="E4" s="62"/>
      <c r="F4" s="96">
        <v>119</v>
      </c>
      <c r="G4" s="2">
        <f>F4*1.19</f>
        <v>141.60999999999999</v>
      </c>
    </row>
    <row r="5" spans="1:7" x14ac:dyDescent="0.3">
      <c r="A5" s="61" t="s">
        <v>50</v>
      </c>
      <c r="B5" s="63" t="s">
        <v>47</v>
      </c>
      <c r="C5" s="95" t="s">
        <v>48</v>
      </c>
      <c r="D5" s="63" t="s">
        <v>51</v>
      </c>
      <c r="E5" s="61"/>
      <c r="F5" s="96">
        <v>59.5</v>
      </c>
      <c r="G5" s="2">
        <f t="shared" ref="G5:G19" si="0">F5*1.19</f>
        <v>70.804999999999993</v>
      </c>
    </row>
    <row r="6" spans="1:7" x14ac:dyDescent="0.3">
      <c r="A6" s="63" t="s">
        <v>52</v>
      </c>
      <c r="B6" s="63" t="s">
        <v>47</v>
      </c>
      <c r="C6" s="95" t="s">
        <v>48</v>
      </c>
      <c r="D6" s="63" t="s">
        <v>49</v>
      </c>
      <c r="E6" s="63"/>
      <c r="F6" s="97">
        <v>0</v>
      </c>
      <c r="G6" s="2">
        <f t="shared" si="0"/>
        <v>0</v>
      </c>
    </row>
    <row r="7" spans="1:7" x14ac:dyDescent="0.3">
      <c r="A7" s="63" t="s">
        <v>53</v>
      </c>
      <c r="B7" s="63" t="s">
        <v>47</v>
      </c>
      <c r="C7" s="95" t="s">
        <v>48</v>
      </c>
      <c r="D7" s="63" t="s">
        <v>51</v>
      </c>
      <c r="E7" s="63"/>
      <c r="F7" s="97">
        <v>0</v>
      </c>
      <c r="G7" s="2">
        <f t="shared" si="0"/>
        <v>0</v>
      </c>
    </row>
    <row r="8" spans="1:7" x14ac:dyDescent="0.3">
      <c r="A8" s="63" t="s">
        <v>54</v>
      </c>
      <c r="B8" s="63" t="s">
        <v>47</v>
      </c>
      <c r="C8" s="95" t="s">
        <v>48</v>
      </c>
      <c r="D8" s="63" t="s">
        <v>49</v>
      </c>
      <c r="E8" s="63"/>
      <c r="F8" s="97">
        <v>0</v>
      </c>
      <c r="G8" s="2">
        <f t="shared" si="0"/>
        <v>0</v>
      </c>
    </row>
    <row r="9" spans="1:7" x14ac:dyDescent="0.3">
      <c r="A9" s="63" t="s">
        <v>55</v>
      </c>
      <c r="B9" s="63" t="s">
        <v>47</v>
      </c>
      <c r="C9" s="95" t="s">
        <v>48</v>
      </c>
      <c r="D9" s="63" t="s">
        <v>51</v>
      </c>
      <c r="E9" s="63"/>
      <c r="F9" s="97">
        <v>0</v>
      </c>
      <c r="G9" s="2">
        <f t="shared" si="0"/>
        <v>0</v>
      </c>
    </row>
    <row r="10" spans="1:7" x14ac:dyDescent="0.3">
      <c r="A10" s="63" t="s">
        <v>56</v>
      </c>
      <c r="B10" s="63" t="s">
        <v>47</v>
      </c>
      <c r="C10" s="95" t="s">
        <v>48</v>
      </c>
      <c r="D10" s="63" t="s">
        <v>49</v>
      </c>
      <c r="E10" s="61"/>
      <c r="F10" s="96">
        <v>30</v>
      </c>
      <c r="G10" s="2">
        <f t="shared" si="0"/>
        <v>35.699999999999996</v>
      </c>
    </row>
    <row r="11" spans="1:7" x14ac:dyDescent="0.3">
      <c r="A11" s="61" t="s">
        <v>57</v>
      </c>
      <c r="B11" s="63" t="s">
        <v>47</v>
      </c>
      <c r="C11" s="95" t="s">
        <v>48</v>
      </c>
      <c r="D11" s="63" t="s">
        <v>51</v>
      </c>
      <c r="E11" s="61"/>
      <c r="F11" s="96">
        <v>30</v>
      </c>
      <c r="G11" s="2">
        <f t="shared" si="0"/>
        <v>35.699999999999996</v>
      </c>
    </row>
    <row r="12" spans="1:7" x14ac:dyDescent="0.3">
      <c r="A12" s="61" t="s">
        <v>58</v>
      </c>
      <c r="B12" s="63" t="s">
        <v>47</v>
      </c>
      <c r="C12" s="95" t="s">
        <v>48</v>
      </c>
      <c r="D12" s="63" t="s">
        <v>49</v>
      </c>
      <c r="E12" s="61"/>
      <c r="F12" s="96">
        <v>30</v>
      </c>
      <c r="G12" s="2">
        <f t="shared" si="0"/>
        <v>35.699999999999996</v>
      </c>
    </row>
    <row r="13" spans="1:7" x14ac:dyDescent="0.3">
      <c r="A13" s="63" t="s">
        <v>59</v>
      </c>
      <c r="B13" s="63" t="s">
        <v>47</v>
      </c>
      <c r="C13" s="95" t="s">
        <v>48</v>
      </c>
      <c r="D13" s="63" t="s">
        <v>51</v>
      </c>
      <c r="E13" s="61"/>
      <c r="F13" s="96">
        <v>30</v>
      </c>
      <c r="G13" s="2">
        <f t="shared" si="0"/>
        <v>35.699999999999996</v>
      </c>
    </row>
    <row r="14" spans="1:7" x14ac:dyDescent="0.3">
      <c r="A14" s="61" t="s">
        <v>60</v>
      </c>
      <c r="B14" s="63" t="s">
        <v>47</v>
      </c>
      <c r="C14" s="95" t="s">
        <v>48</v>
      </c>
      <c r="D14" s="63" t="s">
        <v>49</v>
      </c>
      <c r="E14" s="61"/>
      <c r="F14" s="96">
        <v>20</v>
      </c>
      <c r="G14" s="2">
        <f t="shared" si="0"/>
        <v>23.799999999999997</v>
      </c>
    </row>
    <row r="15" spans="1:7" x14ac:dyDescent="0.3">
      <c r="A15" s="63" t="s">
        <v>61</v>
      </c>
      <c r="B15" s="63" t="s">
        <v>47</v>
      </c>
      <c r="C15" s="95" t="s">
        <v>48</v>
      </c>
      <c r="D15" s="63" t="s">
        <v>51</v>
      </c>
      <c r="E15" s="61"/>
      <c r="F15" s="96">
        <v>59.5</v>
      </c>
      <c r="G15" s="2">
        <f t="shared" si="0"/>
        <v>70.804999999999993</v>
      </c>
    </row>
    <row r="16" spans="1:7" x14ac:dyDescent="0.3">
      <c r="A16" s="63" t="s">
        <v>62</v>
      </c>
      <c r="B16" s="63" t="s">
        <v>47</v>
      </c>
      <c r="C16" s="95" t="s">
        <v>48</v>
      </c>
      <c r="D16" s="63" t="s">
        <v>49</v>
      </c>
      <c r="E16" s="61"/>
      <c r="F16" s="96">
        <v>30</v>
      </c>
      <c r="G16" s="2">
        <f t="shared" si="0"/>
        <v>35.699999999999996</v>
      </c>
    </row>
    <row r="17" spans="1:7" x14ac:dyDescent="0.3">
      <c r="A17" s="63" t="s">
        <v>63</v>
      </c>
      <c r="B17" s="63" t="s">
        <v>47</v>
      </c>
      <c r="C17" s="95" t="s">
        <v>48</v>
      </c>
      <c r="D17" s="63" t="s">
        <v>51</v>
      </c>
      <c r="E17" s="61"/>
      <c r="F17" s="96">
        <v>100</v>
      </c>
      <c r="G17" s="2">
        <f t="shared" si="0"/>
        <v>119</v>
      </c>
    </row>
    <row r="18" spans="1:7" x14ac:dyDescent="0.3">
      <c r="A18" s="63" t="s">
        <v>64</v>
      </c>
      <c r="B18" s="63" t="s">
        <v>47</v>
      </c>
      <c r="C18" s="95" t="s">
        <v>48</v>
      </c>
      <c r="D18" s="63" t="s">
        <v>49</v>
      </c>
      <c r="E18" s="61"/>
      <c r="F18" s="96">
        <v>50</v>
      </c>
      <c r="G18" s="2">
        <f t="shared" si="0"/>
        <v>59.5</v>
      </c>
    </row>
    <row r="19" spans="1:7" x14ac:dyDescent="0.3">
      <c r="A19" s="63" t="s">
        <v>65</v>
      </c>
      <c r="B19" s="63" t="s">
        <v>47</v>
      </c>
      <c r="C19" s="95" t="s">
        <v>48</v>
      </c>
      <c r="D19" s="63" t="s">
        <v>51</v>
      </c>
      <c r="E19" s="63"/>
      <c r="F19" s="97">
        <v>0</v>
      </c>
      <c r="G19" s="2">
        <f t="shared" si="0"/>
        <v>0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workbookViewId="0">
      <selection activeCell="A6" sqref="A6"/>
    </sheetView>
  </sheetViews>
  <sheetFormatPr baseColWidth="10" defaultRowHeight="14.4" x14ac:dyDescent="0.3"/>
  <cols>
    <col min="1" max="1" width="51.44140625" customWidth="1"/>
    <col min="2" max="2" width="16.109375" customWidth="1"/>
    <col min="3" max="3" width="23.109375" customWidth="1"/>
    <col min="5" max="5" width="19.44140625" customWidth="1"/>
    <col min="6" max="6" width="24.77734375" customWidth="1"/>
    <col min="7" max="7" width="26" customWidth="1"/>
  </cols>
  <sheetData>
    <row r="1" spans="1:6" s="110" customFormat="1" ht="15.6" x14ac:dyDescent="0.3">
      <c r="A1" s="105" t="s">
        <v>39</v>
      </c>
      <c r="B1" s="106"/>
      <c r="C1" s="106"/>
      <c r="D1" s="115"/>
      <c r="E1" s="107"/>
      <c r="F1" s="108"/>
    </row>
    <row r="2" spans="1:6" s="110" customFormat="1" ht="15.6" x14ac:dyDescent="0.3">
      <c r="A2" s="105" t="s">
        <v>29</v>
      </c>
      <c r="B2" s="106"/>
      <c r="C2" s="106"/>
      <c r="D2" s="115"/>
      <c r="E2" s="107"/>
      <c r="F2" s="108"/>
    </row>
    <row r="3" spans="1:6" x14ac:dyDescent="0.3">
      <c r="A3" s="20"/>
      <c r="B3" s="20"/>
      <c r="C3" s="27" t="s">
        <v>34</v>
      </c>
    </row>
    <row r="4" spans="1:6" x14ac:dyDescent="0.3">
      <c r="A4" s="25" t="s">
        <v>150</v>
      </c>
      <c r="B4" s="59" t="s">
        <v>36</v>
      </c>
      <c r="C4" s="3">
        <v>100</v>
      </c>
    </row>
    <row r="5" spans="1:6" x14ac:dyDescent="0.3">
      <c r="A5" s="28" t="s">
        <v>164</v>
      </c>
      <c r="B5" s="22">
        <v>0.65</v>
      </c>
      <c r="C5" s="132">
        <f>B5*C4</f>
        <v>65</v>
      </c>
    </row>
    <row r="6" spans="1:6" x14ac:dyDescent="0.3">
      <c r="A6" s="28" t="s">
        <v>30</v>
      </c>
      <c r="B6" s="22">
        <v>0.7</v>
      </c>
      <c r="C6" s="132">
        <f>B6*C5</f>
        <v>45.5</v>
      </c>
    </row>
    <row r="7" spans="1:6" x14ac:dyDescent="0.3">
      <c r="A7" s="28" t="s">
        <v>31</v>
      </c>
      <c r="B7" s="22">
        <v>0.5</v>
      </c>
      <c r="C7" s="132">
        <f>B7*C6</f>
        <v>22.75</v>
      </c>
    </row>
    <row r="8" spans="1:6" x14ac:dyDescent="0.3">
      <c r="A8" s="29" t="s">
        <v>32</v>
      </c>
      <c r="B8" s="23">
        <v>0.5</v>
      </c>
      <c r="C8" s="132">
        <f>B8*(C7)</f>
        <v>11.375</v>
      </c>
    </row>
    <row r="9" spans="1:6" x14ac:dyDescent="0.3">
      <c r="A9" s="29" t="s">
        <v>35</v>
      </c>
      <c r="B9" s="24">
        <v>1350</v>
      </c>
      <c r="C9" s="20"/>
    </row>
    <row r="10" spans="1:6" x14ac:dyDescent="0.3">
      <c r="A10" s="29" t="s">
        <v>33</v>
      </c>
      <c r="B10" s="31">
        <f>B9*C8</f>
        <v>15356.25</v>
      </c>
      <c r="C10" s="21"/>
    </row>
    <row r="11" spans="1:6" ht="15" thickBot="1" x14ac:dyDescent="0.35"/>
    <row r="12" spans="1:6" ht="33.75" customHeight="1" thickBot="1" x14ac:dyDescent="0.35">
      <c r="A12" s="131" t="s">
        <v>151</v>
      </c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>
    <tabColor theme="4"/>
  </sheetPr>
  <dimension ref="A1:J47"/>
  <sheetViews>
    <sheetView workbookViewId="0">
      <pane ySplit="1" topLeftCell="A2" activePane="bottomLeft" state="frozen"/>
      <selection pane="bottomLeft" activeCell="D16" sqref="D16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" customWidth="1"/>
    <col min="9" max="13" width="11.44140625" customWidth="1"/>
  </cols>
  <sheetData>
    <row r="1" spans="1:10" s="100" customFormat="1" ht="37.950000000000003" customHeight="1" thickBot="1" x14ac:dyDescent="0.35">
      <c r="A1" s="98" t="s">
        <v>38</v>
      </c>
      <c r="B1" s="98" t="s">
        <v>27</v>
      </c>
      <c r="C1" s="98" t="s">
        <v>15</v>
      </c>
      <c r="D1" s="99">
        <v>36892</v>
      </c>
      <c r="E1" s="99">
        <v>37257</v>
      </c>
      <c r="F1" s="99">
        <v>37622</v>
      </c>
      <c r="G1" s="99">
        <v>37987</v>
      </c>
      <c r="H1" s="98" t="s">
        <v>170</v>
      </c>
    </row>
    <row r="2" spans="1:10" ht="16.95" customHeight="1" x14ac:dyDescent="0.3">
      <c r="A2" s="4" t="s">
        <v>153</v>
      </c>
      <c r="B2" s="135" t="e">
        <f>H2/H3</f>
        <v>#DIV/0!</v>
      </c>
      <c r="C2" s="198">
        <v>0</v>
      </c>
      <c r="D2" s="175">
        <v>0</v>
      </c>
      <c r="E2" s="176">
        <v>0</v>
      </c>
      <c r="F2" s="176">
        <v>0</v>
      </c>
      <c r="G2" s="177">
        <v>0</v>
      </c>
      <c r="H2" s="137">
        <f t="shared" ref="H2:H16" si="0">SUM(D2:G2)</f>
        <v>0</v>
      </c>
    </row>
    <row r="3" spans="1:10" ht="16.95" customHeight="1" x14ac:dyDescent="0.3">
      <c r="A3" s="5" t="s">
        <v>154</v>
      </c>
      <c r="B3" s="142">
        <f>C3-H3</f>
        <v>0</v>
      </c>
      <c r="C3" s="199">
        <v>0</v>
      </c>
      <c r="D3" s="178">
        <v>0</v>
      </c>
      <c r="E3" s="179">
        <v>0</v>
      </c>
      <c r="F3" s="179">
        <v>0</v>
      </c>
      <c r="G3" s="180">
        <v>0</v>
      </c>
      <c r="H3" s="137">
        <f t="shared" si="0"/>
        <v>0</v>
      </c>
    </row>
    <row r="4" spans="1:10" ht="16.95" customHeight="1" thickBot="1" x14ac:dyDescent="0.35">
      <c r="A4" s="6" t="s">
        <v>1</v>
      </c>
      <c r="B4" s="205">
        <v>0</v>
      </c>
      <c r="C4" s="200">
        <v>0</v>
      </c>
      <c r="D4" s="181">
        <v>0</v>
      </c>
      <c r="E4" s="182">
        <v>0</v>
      </c>
      <c r="F4" s="182">
        <v>0</v>
      </c>
      <c r="G4" s="183">
        <v>0</v>
      </c>
      <c r="H4" s="137">
        <f t="shared" si="0"/>
        <v>0</v>
      </c>
    </row>
    <row r="5" spans="1:10" ht="16.95" customHeight="1" x14ac:dyDescent="0.3">
      <c r="A5" s="36" t="s">
        <v>2</v>
      </c>
      <c r="B5" s="206">
        <v>0</v>
      </c>
      <c r="C5" s="201">
        <v>0</v>
      </c>
      <c r="D5" s="175">
        <v>0</v>
      </c>
      <c r="E5" s="176">
        <v>0</v>
      </c>
      <c r="F5" s="176">
        <v>0</v>
      </c>
      <c r="G5" s="177">
        <v>0</v>
      </c>
      <c r="H5" s="137">
        <f t="shared" si="0"/>
        <v>0</v>
      </c>
    </row>
    <row r="6" spans="1:10" ht="16.95" customHeight="1" x14ac:dyDescent="0.3">
      <c r="A6" s="37" t="s">
        <v>3</v>
      </c>
      <c r="B6" s="207">
        <v>0</v>
      </c>
      <c r="C6" s="199">
        <v>0</v>
      </c>
      <c r="D6" s="184">
        <v>0</v>
      </c>
      <c r="E6" s="185">
        <v>0</v>
      </c>
      <c r="F6" s="185">
        <v>0</v>
      </c>
      <c r="G6" s="186">
        <v>0</v>
      </c>
      <c r="H6" s="137">
        <f t="shared" si="0"/>
        <v>0</v>
      </c>
    </row>
    <row r="7" spans="1:10" ht="16.95" customHeight="1" x14ac:dyDescent="0.3">
      <c r="A7" s="37" t="s">
        <v>20</v>
      </c>
      <c r="B7" s="207">
        <v>0</v>
      </c>
      <c r="C7" s="199">
        <v>0</v>
      </c>
      <c r="D7" s="178">
        <v>0</v>
      </c>
      <c r="E7" s="179">
        <v>0</v>
      </c>
      <c r="F7" s="179">
        <v>0</v>
      </c>
      <c r="G7" s="180">
        <v>0</v>
      </c>
      <c r="H7" s="137">
        <f t="shared" si="0"/>
        <v>0</v>
      </c>
    </row>
    <row r="8" spans="1:10" ht="16.95" customHeight="1" x14ac:dyDescent="0.3">
      <c r="A8" s="37" t="s">
        <v>152</v>
      </c>
      <c r="B8" s="207">
        <v>0</v>
      </c>
      <c r="C8" s="199">
        <v>0</v>
      </c>
      <c r="D8" s="178">
        <v>0</v>
      </c>
      <c r="E8" s="179">
        <v>0</v>
      </c>
      <c r="F8" s="179">
        <v>0</v>
      </c>
      <c r="G8" s="180">
        <v>0</v>
      </c>
      <c r="H8" s="137">
        <f t="shared" si="0"/>
        <v>0</v>
      </c>
    </row>
    <row r="9" spans="1:10" ht="16.95" customHeight="1" x14ac:dyDescent="0.3">
      <c r="A9" s="37" t="s">
        <v>21</v>
      </c>
      <c r="B9" s="207">
        <v>0</v>
      </c>
      <c r="C9" s="199">
        <v>0</v>
      </c>
      <c r="D9" s="178">
        <v>0</v>
      </c>
      <c r="E9" s="179">
        <v>0</v>
      </c>
      <c r="F9" s="179">
        <v>0</v>
      </c>
      <c r="G9" s="180">
        <v>0</v>
      </c>
      <c r="H9" s="137">
        <f t="shared" si="0"/>
        <v>0</v>
      </c>
    </row>
    <row r="10" spans="1:10" ht="16.95" customHeight="1" thickBot="1" x14ac:dyDescent="0.35">
      <c r="A10" s="38" t="s">
        <v>155</v>
      </c>
      <c r="B10" s="205">
        <v>0</v>
      </c>
      <c r="C10" s="200">
        <v>0</v>
      </c>
      <c r="D10" s="181">
        <v>0</v>
      </c>
      <c r="E10" s="182">
        <v>0</v>
      </c>
      <c r="F10" s="182">
        <v>0</v>
      </c>
      <c r="G10" s="183">
        <v>0</v>
      </c>
      <c r="H10" s="137">
        <f t="shared" si="0"/>
        <v>0</v>
      </c>
    </row>
    <row r="11" spans="1:10" ht="16.95" customHeight="1" x14ac:dyDescent="0.3">
      <c r="A11" s="39" t="s">
        <v>23</v>
      </c>
      <c r="B11" s="208">
        <v>0</v>
      </c>
      <c r="C11" s="202"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10" ht="16.95" customHeight="1" x14ac:dyDescent="0.3">
      <c r="A12" s="41" t="s">
        <v>4</v>
      </c>
      <c r="B12" s="209">
        <v>0</v>
      </c>
      <c r="C12" s="203"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  <c r="J12" s="3"/>
    </row>
    <row r="13" spans="1:10" ht="16.95" customHeight="1" x14ac:dyDescent="0.3">
      <c r="A13" s="41" t="s">
        <v>22</v>
      </c>
      <c r="B13" s="209">
        <v>0</v>
      </c>
      <c r="C13" s="203"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10" ht="16.95" customHeight="1" x14ac:dyDescent="0.3">
      <c r="A14" s="41" t="s">
        <v>5</v>
      </c>
      <c r="B14" s="209">
        <v>0</v>
      </c>
      <c r="C14" s="204"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10" ht="16.95" customHeight="1" x14ac:dyDescent="0.3">
      <c r="A15" s="41" t="s">
        <v>6</v>
      </c>
      <c r="B15" s="11">
        <f>B11+B13-B16</f>
        <v>0</v>
      </c>
      <c r="C15" s="144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10" ht="16.95" customHeight="1" x14ac:dyDescent="0.3">
      <c r="A16" s="41" t="s">
        <v>156</v>
      </c>
      <c r="B16" s="209">
        <v>0</v>
      </c>
      <c r="C16" s="211"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42" t="s">
        <v>8</v>
      </c>
      <c r="B17" s="210">
        <v>0</v>
      </c>
      <c r="C17" s="212"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44" t="s">
        <v>9</v>
      </c>
      <c r="B18" s="206">
        <v>0</v>
      </c>
      <c r="C18" s="213">
        <v>0</v>
      </c>
      <c r="D18" s="175">
        <v>0</v>
      </c>
      <c r="E18" s="176">
        <v>0</v>
      </c>
      <c r="F18" s="177">
        <v>0</v>
      </c>
      <c r="G18" s="175">
        <v>0</v>
      </c>
      <c r="H18" s="136">
        <f t="shared" ref="H18" si="3">SUM(D18:G18)</f>
        <v>0</v>
      </c>
    </row>
    <row r="19" spans="1:8" ht="16.95" customHeight="1" x14ac:dyDescent="0.3">
      <c r="A19" s="45" t="s">
        <v>10</v>
      </c>
      <c r="B19" s="207">
        <v>0</v>
      </c>
      <c r="C19" s="199">
        <v>0</v>
      </c>
      <c r="D19" s="178">
        <v>0</v>
      </c>
      <c r="E19" s="179">
        <v>0</v>
      </c>
      <c r="F19" s="180">
        <v>0</v>
      </c>
      <c r="G19" s="214">
        <v>0</v>
      </c>
      <c r="H19" s="137">
        <f>SUM(D19:G19)</f>
        <v>0</v>
      </c>
    </row>
    <row r="20" spans="1:8" ht="16.95" customHeight="1" x14ac:dyDescent="0.3">
      <c r="A20" s="45" t="s">
        <v>11</v>
      </c>
      <c r="B20" s="207">
        <v>0</v>
      </c>
      <c r="C20" s="199">
        <v>0</v>
      </c>
      <c r="D20" s="178">
        <v>0</v>
      </c>
      <c r="E20" s="179">
        <v>0</v>
      </c>
      <c r="F20" s="180">
        <v>0</v>
      </c>
      <c r="G20" s="214">
        <v>0</v>
      </c>
      <c r="H20" s="137">
        <f>SUM(D20:G20)</f>
        <v>0</v>
      </c>
    </row>
    <row r="21" spans="1:8" ht="16.95" customHeight="1" x14ac:dyDescent="0.3">
      <c r="A21" s="45" t="s">
        <v>12</v>
      </c>
      <c r="B21" s="207">
        <v>0</v>
      </c>
      <c r="C21" s="199">
        <v>0</v>
      </c>
      <c r="D21" s="178">
        <v>0</v>
      </c>
      <c r="E21" s="179">
        <v>0</v>
      </c>
      <c r="F21" s="180">
        <v>0</v>
      </c>
      <c r="G21" s="214">
        <v>0</v>
      </c>
      <c r="H21" s="137">
        <f>SUM(D21:G21)</f>
        <v>0</v>
      </c>
    </row>
    <row r="22" spans="1:8" ht="16.95" customHeight="1" x14ac:dyDescent="0.3">
      <c r="A22" s="45" t="s">
        <v>13</v>
      </c>
      <c r="B22" s="207">
        <v>0</v>
      </c>
      <c r="C22" s="199">
        <v>0</v>
      </c>
      <c r="D22" s="178">
        <v>0</v>
      </c>
      <c r="E22" s="179">
        <v>0</v>
      </c>
      <c r="F22" s="180">
        <v>0</v>
      </c>
      <c r="G22" s="214">
        <v>0</v>
      </c>
      <c r="H22" s="137">
        <f>SUM(D22:G22)</f>
        <v>0</v>
      </c>
    </row>
    <row r="23" spans="1:8" ht="16.95" customHeight="1" thickBot="1" x14ac:dyDescent="0.35">
      <c r="A23" s="46" t="s">
        <v>14</v>
      </c>
      <c r="B23" s="205">
        <v>0</v>
      </c>
      <c r="C23" s="200">
        <v>0</v>
      </c>
      <c r="D23" s="181">
        <v>0</v>
      </c>
      <c r="E23" s="182">
        <v>0</v>
      </c>
      <c r="F23" s="183">
        <v>0</v>
      </c>
      <c r="G23" s="215">
        <v>0</v>
      </c>
      <c r="H23" s="137">
        <f>SUM(D23:G23)</f>
        <v>0</v>
      </c>
    </row>
    <row r="24" spans="1:8" ht="16.95" customHeight="1" thickBot="1" x14ac:dyDescent="0.35">
      <c r="C24" s="143"/>
      <c r="H24" s="32"/>
    </row>
    <row r="25" spans="1:8" ht="16.95" customHeight="1" x14ac:dyDescent="0.3">
      <c r="A25" s="47" t="s">
        <v>16</v>
      </c>
      <c r="B25" s="57" t="e">
        <f>B6/(B5/100)</f>
        <v>#DIV/0!</v>
      </c>
      <c r="C25" s="216"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6.95" customHeight="1" x14ac:dyDescent="0.3">
      <c r="A26" s="51" t="s">
        <v>17</v>
      </c>
      <c r="B26" s="17" t="e">
        <f>B8/((B7+B8)/100)</f>
        <v>#DIV/0!</v>
      </c>
      <c r="C26" s="217"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6.95" customHeight="1" thickBot="1" x14ac:dyDescent="0.35">
      <c r="A27" s="51" t="s">
        <v>18</v>
      </c>
      <c r="B27" s="17" t="e">
        <f>(B11+B13-B16)/((B11+B13+B14-B16)/100)</f>
        <v>#DIV/0!</v>
      </c>
      <c r="C27" s="218"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6.95" customHeight="1" thickBot="1" x14ac:dyDescent="0.35">
      <c r="A28" s="53" t="s">
        <v>26</v>
      </c>
      <c r="B28" s="56" t="e">
        <f t="shared" ref="B28:H28" si="4">B15/B8</f>
        <v>#DIV/0!</v>
      </c>
      <c r="C28" s="58" t="e">
        <f t="shared" si="4"/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6.95" customHeight="1" x14ac:dyDescent="0.3">
      <c r="A29" s="1"/>
      <c r="G29"/>
      <c r="H29"/>
    </row>
    <row r="30" spans="1:8" ht="16.95" customHeight="1" x14ac:dyDescent="0.3">
      <c r="A30" s="1"/>
      <c r="F30"/>
      <c r="G30"/>
      <c r="H30"/>
    </row>
    <row r="31" spans="1:8" ht="16.95" customHeight="1" x14ac:dyDescent="0.3">
      <c r="A31" s="20"/>
      <c r="B31" s="20"/>
      <c r="C31" s="27" t="s">
        <v>34</v>
      </c>
      <c r="H31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>
      <c r="A39" s="159"/>
      <c r="B39" s="160"/>
      <c r="C39" s="160"/>
    </row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9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18">
    <cfRule type="colorScale" priority="185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25">
    <cfRule type="colorScale" priority="174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73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72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71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49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39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38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37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36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35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34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33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32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30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29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28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27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26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25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7">
    <cfRule type="colorScale" priority="24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23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22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21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9">
      <iconSet>
        <cfvo type="percent" val="0"/>
        <cfvo type="num" val="$C$25*0.85"/>
        <cfvo type="num" val="$C$25"/>
      </iconSet>
    </cfRule>
  </conditionalFormatting>
  <conditionalFormatting sqref="E25">
    <cfRule type="iconSet" priority="18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7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16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15">
      <iconSet>
        <cfvo type="percent" val="0"/>
        <cfvo type="num" val="$C$26*0.85"/>
        <cfvo type="num" val="$C$26"/>
      </iconSet>
    </cfRule>
  </conditionalFormatting>
  <conditionalFormatting sqref="D27">
    <cfRule type="iconSet" priority="14">
      <iconSet>
        <cfvo type="percent" val="0"/>
        <cfvo type="num" val="$C$27*0.85"/>
        <cfvo type="num" val="$C$27"/>
      </iconSet>
    </cfRule>
  </conditionalFormatting>
  <conditionalFormatting sqref="E27">
    <cfRule type="iconSet" priority="7">
      <iconSet>
        <cfvo type="percent" val="0"/>
        <cfvo type="num" val="$C$27*0.85"/>
        <cfvo type="num" val="$C$27"/>
      </iconSet>
    </cfRule>
  </conditionalFormatting>
  <conditionalFormatting sqref="F27">
    <cfRule type="iconSet" priority="6">
      <iconSet>
        <cfvo type="percent" val="0"/>
        <cfvo type="num" val="$C$27*0.85"/>
        <cfvo type="num" val="$C$27"/>
      </iconSet>
    </cfRule>
  </conditionalFormatting>
  <conditionalFormatting sqref="G27">
    <cfRule type="iconSet" priority="5">
      <iconSet>
        <cfvo type="percent" val="0"/>
        <cfvo type="num" val="$C$27*0.85"/>
        <cfvo type="num" val="$C$27"/>
      </iconSet>
    </cfRule>
  </conditionalFormatting>
  <conditionalFormatting sqref="E26">
    <cfRule type="iconSet" priority="4">
      <iconSet>
        <cfvo type="percent" val="0"/>
        <cfvo type="num" val="$C$26*0.85"/>
        <cfvo type="num" val="$C$26"/>
      </iconSet>
    </cfRule>
  </conditionalFormatting>
  <conditionalFormatting sqref="F26">
    <cfRule type="iconSet" priority="3">
      <iconSet>
        <cfvo type="percent" val="0"/>
        <cfvo type="num" val="$C$26*0.85"/>
        <cfvo type="num" val="$C$26"/>
      </iconSet>
    </cfRule>
  </conditionalFormatting>
  <conditionalFormatting sqref="G26">
    <cfRule type="iconSet" priority="2">
      <iconSet>
        <cfvo type="percent" val="0"/>
        <cfvo type="num" val="$C$26*0.85"/>
        <cfvo type="num" val="$C$26"/>
      </iconSet>
    </cfRule>
  </conditionalFormatting>
  <conditionalFormatting sqref="H13">
    <cfRule type="colorScale" priority="1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6" id="{BEE22485-92B6-400C-88BB-A8D8C87A4570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50" id="{FE8156B4-C275-41E9-AC5F-957B03272F7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49" id="{F3FF9B5C-B4A8-4F74-AE7C-890956B9EF0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148" id="{024AFE32-C0C1-4B51-9816-257825EC548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147" id="{60EAF1F2-520D-426D-B311-FCB1C627DF8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46" id="{E80C13BA-D657-4558-8DDD-27E1ED6592F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45" id="{58C4BFA3-2751-44B4-8605-02D887E384E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44" id="{416DB534-C0AF-4C56-9DC6-F1BD63BC73E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42" id="{C752E4AB-CC8E-4FB4-8589-82602B4E90A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41" id="{D5F1DB4B-8E08-43C1-B366-2ACB622D9FA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39" id="{5BF70AF4-1AB5-4337-9E66-D8B95FD9D800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38" id="{5DC7A9F1-6C7C-4BBF-A082-7E30AF5F19E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37" id="{E1973EE9-0E81-4CAD-9D01-79FB8D4C67B8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34" id="{77DEC029-3DB3-400B-853E-24A2FBDA97D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32" id="{B0468541-3A9D-49D3-ABEF-B8F7926B8D5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31" id="{D66E80B8-A8C9-4811-B101-E81AA750D1EC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30" id="{771C2F98-FEDF-4484-A96F-469C29DC9ADE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29" id="{15766BF7-AF74-4138-BCCD-F178713D547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28" id="{75EBE3E1-9AFA-44A4-B4E3-DD6C565C146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27" id="{565B60AB-7E12-49FA-8E48-5BA87F99D3D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26" id="{A68EC688-47AA-4C99-BD8A-DA19DE3E7D6C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125" id="{4A05A6AA-4A39-4B10-8805-6E404A2E636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124" id="{AF1B3EB7-536B-4313-9ECD-3875419D01A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123" id="{9902F873-E950-49F4-8124-245FE0EAC1F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116" id="{A3EF7313-5813-4F41-A73D-214B478D1A5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115" id="{59776D1E-F815-492B-BA64-320FDD030C1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114" id="{ED24DA69-D61A-420A-A156-6E5C3C56296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113" id="{19D1301F-DEFF-4D0B-AB2B-4444B7E4EEF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112" id="{55C2A5CD-F898-47FB-8A6B-6F7FC9DCF498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111" id="{788B8E23-F321-4AF3-B486-289E0895F7C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110" id="{97A2AC89-1DDC-46CE-A746-7F028E8E088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109" id="{88D63F1A-DB64-4051-8E29-311DB154AD6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108" id="{0998F08F-E9C0-4043-8A47-4D36B57AA8B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107" id="{DEB3CDDC-4694-4287-8EBC-D1F9BEB3A0F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106" id="{4AD5264F-CD06-42EF-BB42-557B303C4F2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105" id="{3CCC1695-3344-4B64-B617-B2099BC7C95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104" id="{29C9A233-8F9B-4546-8F9E-8173256F9F9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103" id="{C0939ABD-7DE4-48BA-98B8-A20C1BA0A84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102" id="{369B2E0D-0F2A-4927-83DB-355408C8028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101" id="{FF4D9E08-594D-4767-A41E-6BF8EA96730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100" id="{92D5D762-46CC-42AC-9E68-CE3F6E33DBA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99" id="{8CAEAC54-FB4B-4F70-9DF9-F2933A89873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98" id="{12D974CD-50E6-4AB1-B5CE-7C17C955806E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97" id="{93F1FC09-DE42-47BD-86E4-F9DCCA105BD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96" id="{4F927CB3-945C-4576-8FFD-2266D2A2094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95" id="{465D3DF2-2D7E-4ED5-A0AA-E8F427726EC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94" id="{BEC68A69-ACB3-4EEE-8442-3D211F08442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93" id="{41733CF1-057B-4346-B803-F0C95527C2C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92" id="{1351139D-0B2D-471D-8C18-0500A2F489E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91" id="{8971D359-5D13-4C6E-AB75-00EEF18F174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90" id="{1ED5387F-2124-4672-866F-7915D126D22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89" id="{0788C3CC-E737-43DD-8A62-37BBBF35D40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88" id="{4CB84A7B-A934-4FF0-A5A5-E950B5288193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87" id="{19796EC0-C6A5-4B81-8040-788D80C7DF1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86" id="{D6005EAF-DF6D-42A2-A231-069CA1B88F2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85" id="{D2BD19C6-79FD-4B29-968E-4965E9777E0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84" id="{F52921A5-9CF0-483E-8A1C-EA46CAFB578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83" id="{54576A04-E642-4F34-BF46-84FD0AFFC6C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82" id="{8B130B42-2EBA-4FD1-B0D5-A3F3361B7FA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81" id="{C9D0EF3E-98D3-44C3-B033-D861322E4D4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80" id="{139CF408-8567-4C06-827C-51A815E10E7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79" id="{03CB87EF-188C-4128-9780-B4EBF7D25E0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78" id="{EAACF0F2-2D09-4E3D-816A-EE3F63D2D5F6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77" id="{BC546940-E309-47FD-B543-08C4E30EB08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76" id="{645AEB49-6A96-4216-919B-3398E7D093B0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75" id="{86790A48-7E2C-468E-8EE8-20B99BF77A3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71" id="{648D7E26-3592-4DAD-B9B2-D39E2137077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70" id="{AA7F02F9-F288-4DDA-959E-8EFCDFA9204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69" id="{BA4FAD62-0C0C-410C-B2F9-7A1AB595FB2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68" id="{CBF07C7D-DFBF-43D2-B181-75C7850CC6B5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67" id="{E9599F8C-720F-4556-BD96-7C30221D09C8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66" id="{5068B470-A165-4E7B-8D8D-E52FC6CF32D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65" id="{7D8704AD-322A-4589-BBBA-C445772CF92D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64" id="{A01CCDB1-8808-4D96-A3CF-423E141BF600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63" id="{8D7A9C5A-2CED-4CC0-B5C5-CC2A2C23E84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62" id="{24106AF3-060A-4126-98CE-3BFAE630E2D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61" id="{95633152-8219-4A9B-8FAB-3B2125CBF16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60" id="{42BBB303-14EB-446B-B64A-12F0BF5A3CE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59" id="{3D193273-6740-4827-94E8-1D114B09F7A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58" id="{486E8135-A4C0-4514-85E5-DF0B9C37C05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57" id="{07466607-B6BC-422E-BE9D-518923C98C2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56" id="{4F0A9576-3103-4B5F-A406-453A568BECA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55" id="{DD10CC98-4C94-47CD-B2C4-28EC6FFDAE6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54" id="{5FF3BE16-307B-4C90-869B-24B3F004E77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  <x14:conditionalFormatting xmlns:xm="http://schemas.microsoft.com/office/excel/2006/main">
          <x14:cfRule type="iconSet" priority="20" id="{DFB7E8A2-9886-41AD-A13E-A44A575CAC1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J12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57" customWidth="1"/>
    <col min="9" max="13" width="11.44140625" customWidth="1"/>
  </cols>
  <sheetData>
    <row r="1" spans="1:8" s="100" customFormat="1" ht="37.950000000000003" customHeight="1" thickBot="1" x14ac:dyDescent="0.35">
      <c r="A1" s="98" t="str">
        <f>Januar_20!A1</f>
        <v>Muster Standort</v>
      </c>
      <c r="B1" s="98" t="s">
        <v>27</v>
      </c>
      <c r="C1" s="98" t="s">
        <v>15</v>
      </c>
      <c r="D1" s="99">
        <v>36923</v>
      </c>
      <c r="E1" s="99">
        <v>37288</v>
      </c>
      <c r="F1" s="99">
        <v>37653</v>
      </c>
      <c r="G1" s="99">
        <v>38018</v>
      </c>
      <c r="H1" s="158" t="s">
        <v>169</v>
      </c>
    </row>
    <row r="2" spans="1:8" ht="16.95" customHeight="1" x14ac:dyDescent="0.3">
      <c r="A2" s="4" t="s">
        <v>153</v>
      </c>
      <c r="B2" s="134" t="e">
        <f>H2/H3</f>
        <v>#DIV/0!</v>
      </c>
      <c r="C2" s="116">
        <f>Januar_20!C2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6.95" customHeight="1" x14ac:dyDescent="0.3">
      <c r="A3" s="5" t="s">
        <v>154</v>
      </c>
      <c r="B3" s="134">
        <f>C3-H3</f>
        <v>0</v>
      </c>
      <c r="C3" s="116">
        <f>Januar_20!C3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6.95" customHeight="1" thickBot="1" x14ac:dyDescent="0.35">
      <c r="A4" s="124" t="s">
        <v>1</v>
      </c>
      <c r="B4" s="123">
        <f>Januar_20!H4</f>
        <v>0</v>
      </c>
      <c r="C4" s="119">
        <f>Januar_20!C4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6.95" customHeight="1" x14ac:dyDescent="0.3">
      <c r="A5" s="36" t="s">
        <v>2</v>
      </c>
      <c r="B5" s="13">
        <f>Januar_20!H5</f>
        <v>0</v>
      </c>
      <c r="C5" s="120">
        <f>Januar_20!C5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6.95" customHeight="1" x14ac:dyDescent="0.3">
      <c r="A6" s="37" t="s">
        <v>3</v>
      </c>
      <c r="B6" s="14">
        <f>Januar_20!H6</f>
        <v>0</v>
      </c>
      <c r="C6" s="116">
        <f>Januar_20!C6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6.95" customHeight="1" x14ac:dyDescent="0.3">
      <c r="A7" s="37" t="s">
        <v>20</v>
      </c>
      <c r="B7" s="14">
        <f>Januar_20!H7</f>
        <v>0</v>
      </c>
      <c r="C7" s="116">
        <f>Januar_20!C7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6.95" customHeight="1" x14ac:dyDescent="0.3">
      <c r="A8" s="37" t="s">
        <v>152</v>
      </c>
      <c r="B8" s="14">
        <f>Januar_20!H8</f>
        <v>0</v>
      </c>
      <c r="C8" s="116">
        <f>Januar_20!C8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6.95" customHeight="1" x14ac:dyDescent="0.3">
      <c r="A9" s="37" t="s">
        <v>21</v>
      </c>
      <c r="B9" s="14">
        <f>Januar_20!H9</f>
        <v>0</v>
      </c>
      <c r="C9" s="116">
        <f>Januar_20!C9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6.95" customHeight="1" thickBot="1" x14ac:dyDescent="0.35">
      <c r="A10" s="38" t="s">
        <v>7</v>
      </c>
      <c r="B10" s="15">
        <f>Januar_20!H10</f>
        <v>0</v>
      </c>
      <c r="C10" s="121">
        <f>Januar_20!C10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6.95" customHeight="1" x14ac:dyDescent="0.3">
      <c r="A11" s="39" t="s">
        <v>23</v>
      </c>
      <c r="B11" s="40">
        <f>Januar_20!H11</f>
        <v>0</v>
      </c>
      <c r="C11" s="126">
        <f>Januar_20!C11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6.95" customHeight="1" x14ac:dyDescent="0.3">
      <c r="A12" s="41" t="s">
        <v>4</v>
      </c>
      <c r="B12" s="11">
        <f>Januar_20!H12</f>
        <v>0</v>
      </c>
      <c r="C12" s="10">
        <f>Januar_20!C12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6.95" customHeight="1" x14ac:dyDescent="0.3">
      <c r="A13" s="41" t="s">
        <v>22</v>
      </c>
      <c r="B13" s="11">
        <f>Januar_20!H13</f>
        <v>0</v>
      </c>
      <c r="C13" s="10">
        <f>Januar_20!C13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6.95" customHeight="1" x14ac:dyDescent="0.3">
      <c r="A14" s="41" t="s">
        <v>5</v>
      </c>
      <c r="B14" s="11">
        <f>Januar_20!H14</f>
        <v>0</v>
      </c>
      <c r="C14" s="10">
        <f>Januar_20!C14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6.95" customHeight="1" x14ac:dyDescent="0.3">
      <c r="A15" s="41" t="s">
        <v>6</v>
      </c>
      <c r="B15" s="11">
        <f>Januar_20!H15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6.95" customHeight="1" x14ac:dyDescent="0.3">
      <c r="A16" s="41" t="s">
        <v>157</v>
      </c>
      <c r="B16" s="11">
        <f>Januar_20!H16</f>
        <v>0</v>
      </c>
      <c r="C16" s="117">
        <f>Januar_20!C16:C27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42" t="s">
        <v>8</v>
      </c>
      <c r="B17" s="19">
        <f>Januar_20!H17</f>
        <v>0</v>
      </c>
      <c r="C17" s="54">
        <f>Januar_20!C17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44" t="s">
        <v>9</v>
      </c>
      <c r="B18" s="13">
        <f>Januar_20!H18</f>
        <v>0</v>
      </c>
      <c r="C18" s="120">
        <f>Januar_20!C18</f>
        <v>0</v>
      </c>
      <c r="D18" s="175">
        <v>0</v>
      </c>
      <c r="E18" s="176">
        <v>0</v>
      </c>
      <c r="F18" s="176">
        <v>0</v>
      </c>
      <c r="G18" s="176">
        <v>0</v>
      </c>
      <c r="H18" s="164">
        <f t="shared" ref="H18" si="3">SUM(D18:G18)</f>
        <v>0</v>
      </c>
    </row>
    <row r="19" spans="1:8" ht="16.95" customHeight="1" x14ac:dyDescent="0.3">
      <c r="A19" s="45" t="s">
        <v>10</v>
      </c>
      <c r="B19" s="14">
        <f>Januar_20!H19</f>
        <v>0</v>
      </c>
      <c r="C19" s="116">
        <f>Januar_20!C19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6.95" customHeight="1" x14ac:dyDescent="0.3">
      <c r="A20" s="45" t="s">
        <v>11</v>
      </c>
      <c r="B20" s="14">
        <f>Januar_20!H20</f>
        <v>0</v>
      </c>
      <c r="C20" s="116">
        <f>Januar_20!C20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6.95" customHeight="1" x14ac:dyDescent="0.3">
      <c r="A21" s="45" t="s">
        <v>12</v>
      </c>
      <c r="B21" s="14">
        <f>Januar_20!H21</f>
        <v>0</v>
      </c>
      <c r="C21" s="116">
        <f>Januar_20!C21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6.95" customHeight="1" x14ac:dyDescent="0.3">
      <c r="A22" s="45" t="s">
        <v>13</v>
      </c>
      <c r="B22" s="14">
        <f>Januar_20!H22</f>
        <v>0</v>
      </c>
      <c r="C22" s="116">
        <f>Januar_20!C22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6.95" customHeight="1" thickBot="1" x14ac:dyDescent="0.35">
      <c r="A23" s="46" t="s">
        <v>14</v>
      </c>
      <c r="B23" s="15">
        <f>Januar_20!H23</f>
        <v>0</v>
      </c>
      <c r="C23" s="121">
        <f>Januar_20!C23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6.95" customHeight="1" thickBot="1" x14ac:dyDescent="0.35">
      <c r="C24" s="125"/>
      <c r="D24" s="160"/>
      <c r="E24" s="160"/>
      <c r="F24" s="160"/>
      <c r="G24" s="160"/>
      <c r="H24" s="161"/>
    </row>
    <row r="25" spans="1:8" ht="16.95" customHeight="1" x14ac:dyDescent="0.3">
      <c r="A25" s="47" t="s">
        <v>16</v>
      </c>
      <c r="B25" s="48" t="e">
        <f>Januar_20!H25</f>
        <v>#DIV/0!</v>
      </c>
      <c r="C25" s="120">
        <f>Januar_20!C25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49" t="e">
        <f>G6/(G5/100)</f>
        <v>#DIV/0!</v>
      </c>
      <c r="H25" s="50" t="e">
        <f>H6/(H5/100)</f>
        <v>#DIV/0!</v>
      </c>
    </row>
    <row r="26" spans="1:8" ht="16.95" customHeight="1" x14ac:dyDescent="0.3">
      <c r="A26" s="51" t="s">
        <v>17</v>
      </c>
      <c r="B26" s="16" t="e">
        <f>Januar_20!H26</f>
        <v>#DIV/0!</v>
      </c>
      <c r="C26" s="116">
        <f>Januar_20!C26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8" t="e">
        <f>G8/((G7+G8)/100)</f>
        <v>#DIV/0!</v>
      </c>
      <c r="H26" s="52" t="e">
        <f>H8/((H7+H8)/100)</f>
        <v>#DIV/0!</v>
      </c>
    </row>
    <row r="27" spans="1:8" ht="16.95" customHeight="1" x14ac:dyDescent="0.3">
      <c r="A27" s="51" t="s">
        <v>18</v>
      </c>
      <c r="B27" s="16" t="e">
        <f>Januar_20!H27</f>
        <v>#DIV/0!</v>
      </c>
      <c r="C27" s="116">
        <f>Januar_20!C27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8" t="e">
        <f>(G11+G13-G16)/((G11+G13+G14-G16)/100)</f>
        <v>#DIV/0!</v>
      </c>
      <c r="H27" s="52" t="e">
        <f>(H11+H13)/((H11+H13+H14)/100)</f>
        <v>#DIV/0!</v>
      </c>
    </row>
    <row r="28" spans="1:8" ht="16.95" customHeight="1" thickBot="1" x14ac:dyDescent="0.35">
      <c r="A28" s="53" t="s">
        <v>26</v>
      </c>
      <c r="B28" s="54" t="e">
        <f>Januar_20!H28</f>
        <v>#DIV/0!</v>
      </c>
      <c r="C28" s="55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56" t="e">
        <f t="shared" si="4"/>
        <v>#DIV/0!</v>
      </c>
      <c r="H28" s="43" t="e">
        <f t="shared" si="4"/>
        <v>#DIV/0!</v>
      </c>
    </row>
    <row r="29" spans="1:8" ht="16.95" customHeight="1" x14ac:dyDescent="0.3">
      <c r="A29" s="1"/>
      <c r="G29"/>
      <c r="H29" s="156"/>
    </row>
    <row r="30" spans="1:8" ht="16.95" customHeight="1" x14ac:dyDescent="0.3">
      <c r="A30" s="1"/>
      <c r="G30"/>
      <c r="H30" s="156"/>
    </row>
    <row r="31" spans="1:8" ht="16.95" customHeight="1" x14ac:dyDescent="0.3">
      <c r="A31" s="20"/>
      <c r="B31" s="20"/>
      <c r="C31" s="27" t="s">
        <v>34</v>
      </c>
      <c r="H31" s="156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 s="156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 s="156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 s="156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 s="156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 s="156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>
      <c r="A39" s="159"/>
      <c r="B39" s="160"/>
      <c r="C39" s="160"/>
    </row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28072834-F8CD-C04B-B7AC-D145772D1612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F7F662C4-E28C-3246-9C3E-3160F1A89EE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3B64710D-BACA-8F4A-8C1D-B62283E2D75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E603B77B-38F4-FA4C-8E7E-C88F692E703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7690CEFC-1956-2947-8828-59DFB255694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6B793F48-4109-BE48-BEF7-38069CCBD6E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8724F430-78AB-794D-9D23-24F9622D486E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CE54DA98-9C1A-6A4A-8053-5AB58232FE0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C426861A-E31D-5746-9472-A6C7086B98F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C205B32-F4CD-524A-8FE6-D2E25DAC19AA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8672956E-8F54-0745-A943-A7C9C9F1B0B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7DFE73A4-DB17-A44C-9683-C65915B40C5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C1A13262-3F73-DD42-B2D6-8C37709D12F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3DDAB60D-DC5A-B045-8C8E-0234BB3FE98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D894F72D-414C-5F43-BEFE-5D5088253E1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287B205C-0E61-704D-ABE3-6B2860430EB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29B44F27-E9BD-B347-8DB3-8C9ABDD78A3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A82DA422-F777-964A-BF97-951CD51069D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C8ADC2FA-FCA8-BE49-ADFB-16268874DE5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105FD172-B717-CC41-B3A9-CF266412746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6B51F64F-6716-AF4B-815B-F1DAB3AE7F6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D393A3D9-4BD9-2549-94C6-27D53EF6029E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7F0B4F04-5AB0-6A47-831F-9B594137F81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7277163F-E491-9641-8D82-EF2F570B3CE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19661D1A-59E2-E043-B864-07701C6301F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8638AD4F-AFA0-5343-82AB-BC9C06A6BCF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7D5C04DE-2E7F-9B44-BD47-2EACD586C90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78422B1D-B8BE-234D-9078-01FD88F24F5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2E3A0BAA-090B-3549-9277-1D785FE0F7F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59EB4CB8-56C8-ED42-82A1-67681CFC3D4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2E4770F3-4759-984D-8CF3-01A6D913D5C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AA97347-FDC5-BD46-ADEF-1E5CE50C6C8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14AA4E4-17FB-5645-986D-32EF05F6C4E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A450346A-E448-F147-B75B-4CCB5CC0461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D7D7E25A-09D0-FA4D-B579-1788293CF1B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FFAACFFD-4BF9-4B4D-BA29-E22DC4672C31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36E438AE-6606-B048-B4CA-48EB3FAB2798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011CCE19-9255-4C49-B1D2-98DFE95BD00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6E93EAC6-2668-1B4B-8C7F-4A1F9937FE3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2A3BC67A-A7F4-C142-89AD-0E3B7B20BEEB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55D8EADB-25C1-8C41-8CE0-573B315724D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9E9D4666-FF77-6047-B63E-A51AD80ECC6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7B1424A6-1AD1-A948-B125-F41A6B65BD5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698C18E-9454-774D-80C1-1A608E1950A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137B0FBD-A28C-354C-8C0B-911DE097AA3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C20CDCA-789E-064F-8D44-416253D1A08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B9682765-7A9D-BE48-BFC2-7B3E59E7A43E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5B05061-0ED6-364B-9884-5D7B664B1B8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2AA14D52-24BA-9E4B-8175-FEF3653A033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4BD94390-5CC9-AE49-B52A-006E330D872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94AA3F87-984F-F340-8779-FE1838D3AB9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6F8BF8D6-CE3E-7144-BA59-536D7C2686B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52DC18FA-60B9-664E-B1A0-C9EA0BCCE521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48588972-AAD3-B04C-B732-D3B80116429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F5D87148-B172-AA43-9625-0A14C7E2018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BB300826-AB14-9340-9DC4-EE0C55C64B7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6367A778-EB42-5A46-9210-0543BE4FF63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2F84E7E7-7C19-6546-B108-F78860FB573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7F53639E-AC4C-2040-AA01-8D5F09B5138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B01AB41F-508A-3548-8BEF-DC6B4485316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66F29FB-A66B-404C-9A4F-FED92E1219D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4A3A4A3C-DB72-4E40-A54D-29C1D228744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F8329DCF-A431-314F-A36F-03785B0BEF2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5968D130-36BC-2343-80C2-68AEC65817ED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6ABDDED1-AC6F-5C4C-8965-84ADBA66357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2034D7F4-E2FD-E04A-B642-1840C090E3D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B03D5A85-98F5-0F41-B7C8-C891887FB773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3798B083-A081-F04E-B220-098995E5CF9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FF82376F-DE54-854C-975F-328B99711A4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D327ECF3-7CC1-DA41-9020-15ACE9ACB2D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AAA987E1-7932-7F45-903E-5F029AE8F13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1F7D66F4-E629-1143-886C-79D503D750F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91212C21-D428-C541-98D0-A1EFCE80B56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E5829E74-A3EB-F24D-9A51-ABC92F9E12E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1E5BB816-8B42-4C4C-8613-A43B592F034F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20236CF9-C279-E34B-A933-84DC23A73EE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CDEC688E-01A5-D94D-AD1A-9810D1FE4F6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A2AB40A5-6F8D-C74B-B226-CBCB825F719B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BC3BE393-5D0F-0745-AB3A-33680DDE3F7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4C83F972-BC7F-EB47-86F8-54F711E3D68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F8865CE1-6A76-D24C-8042-8B0192481DE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7A2BB5B2-5C04-FF4D-A31C-C4B6ABA6D90F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01C18F89-06CE-124C-9D03-CB9D0EB66EF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87BACB37-9112-8341-B16D-674DE174460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60" customWidth="1"/>
    <col min="9" max="13" width="11.44140625" customWidth="1"/>
  </cols>
  <sheetData>
    <row r="1" spans="1:8" s="100" customFormat="1" ht="37.950000000000003" customHeight="1" thickBot="1" x14ac:dyDescent="0.35">
      <c r="A1" s="98" t="str">
        <f>Januar_20!A1</f>
        <v>Muster Standort</v>
      </c>
      <c r="B1" s="98" t="s">
        <v>27</v>
      </c>
      <c r="C1" s="98" t="s">
        <v>15</v>
      </c>
      <c r="D1" s="99">
        <v>36951</v>
      </c>
      <c r="E1" s="99">
        <v>37316</v>
      </c>
      <c r="F1" s="99">
        <v>37681</v>
      </c>
      <c r="G1" s="99">
        <v>38047</v>
      </c>
      <c r="H1" s="163" t="s">
        <v>168</v>
      </c>
    </row>
    <row r="2" spans="1:8" ht="16.95" customHeight="1" x14ac:dyDescent="0.3">
      <c r="A2" s="4" t="s">
        <v>153</v>
      </c>
      <c r="B2" s="134" t="e">
        <f>H2/H3</f>
        <v>#DIV/0!</v>
      </c>
      <c r="C2" s="116">
        <f>Januar_20!C2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6.95" customHeight="1" x14ac:dyDescent="0.3">
      <c r="A3" s="5" t="s">
        <v>154</v>
      </c>
      <c r="B3" s="134">
        <f>C3-H3</f>
        <v>0</v>
      </c>
      <c r="C3" s="116">
        <f>Januar_20!C3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6.95" customHeight="1" thickBot="1" x14ac:dyDescent="0.35">
      <c r="A4" s="124" t="s">
        <v>1</v>
      </c>
      <c r="B4" s="123">
        <f>Februar_20!H4</f>
        <v>0</v>
      </c>
      <c r="C4" s="119">
        <f>Januar_20!C4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6.95" customHeight="1" x14ac:dyDescent="0.3">
      <c r="A5" s="36" t="s">
        <v>2</v>
      </c>
      <c r="B5" s="120">
        <f>Februar_20!H5</f>
        <v>0</v>
      </c>
      <c r="C5" s="120">
        <f>Januar_20!C5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6.95" customHeight="1" x14ac:dyDescent="0.3">
      <c r="A6" s="37" t="s">
        <v>3</v>
      </c>
      <c r="B6" s="116">
        <f>Februar_20!H6</f>
        <v>0</v>
      </c>
      <c r="C6" s="116">
        <f>Januar_20!C6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6.95" customHeight="1" x14ac:dyDescent="0.3">
      <c r="A7" s="37" t="s">
        <v>20</v>
      </c>
      <c r="B7" s="116">
        <f>Februar_20!H7</f>
        <v>0</v>
      </c>
      <c r="C7" s="116">
        <f>Januar_20!C7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6.95" customHeight="1" x14ac:dyDescent="0.3">
      <c r="A8" s="37" t="s">
        <v>152</v>
      </c>
      <c r="B8" s="116">
        <f>Februar_20!H8</f>
        <v>0</v>
      </c>
      <c r="C8" s="116">
        <f>Januar_20!C8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6.95" customHeight="1" x14ac:dyDescent="0.3">
      <c r="A9" s="37" t="s">
        <v>21</v>
      </c>
      <c r="B9" s="116">
        <f>Februar_20!H9</f>
        <v>0</v>
      </c>
      <c r="C9" s="116">
        <f>Januar_20!C9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6.95" customHeight="1" thickBot="1" x14ac:dyDescent="0.35">
      <c r="A10" s="122" t="s">
        <v>7</v>
      </c>
      <c r="B10" s="119">
        <f>Februar_20!H10</f>
        <v>0</v>
      </c>
      <c r="C10" s="119">
        <f>Januar_20!C10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6.95" customHeight="1" x14ac:dyDescent="0.3">
      <c r="A11" s="39" t="s">
        <v>23</v>
      </c>
      <c r="B11" s="126">
        <f>Februar_20!H11</f>
        <v>0</v>
      </c>
      <c r="C11" s="126">
        <f>Januar_20!C11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6.95" customHeight="1" x14ac:dyDescent="0.3">
      <c r="A12" s="41" t="s">
        <v>4</v>
      </c>
      <c r="B12" s="10">
        <f>Februar_20!H12</f>
        <v>0</v>
      </c>
      <c r="C12" s="10">
        <f>Januar_20!C12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6.95" customHeight="1" x14ac:dyDescent="0.3">
      <c r="A13" s="41" t="s">
        <v>22</v>
      </c>
      <c r="B13" s="10">
        <f>Februar_20!H13</f>
        <v>0</v>
      </c>
      <c r="C13" s="10">
        <f>Januar_20!C13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6.95" customHeight="1" x14ac:dyDescent="0.3">
      <c r="A14" s="41" t="s">
        <v>5</v>
      </c>
      <c r="B14" s="10">
        <f>Februar_20!H14</f>
        <v>0</v>
      </c>
      <c r="C14" s="10">
        <f>Januar_20!C14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6.95" customHeight="1" x14ac:dyDescent="0.3">
      <c r="A15" s="41" t="s">
        <v>6</v>
      </c>
      <c r="B15" s="10">
        <f>Februar_20!H15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6.95" customHeight="1" x14ac:dyDescent="0.3">
      <c r="A16" s="41" t="s">
        <v>157</v>
      </c>
      <c r="B16" s="10">
        <f>Februar_20!H16</f>
        <v>0</v>
      </c>
      <c r="C16" s="117">
        <f>Januar_20!C16:C27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118" t="s">
        <v>8</v>
      </c>
      <c r="B17" s="127">
        <f>Februar_20!H17</f>
        <v>0</v>
      </c>
      <c r="C17" s="127">
        <f>Januar_20!C17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44" t="s">
        <v>9</v>
      </c>
      <c r="B18" s="120">
        <f>Februar_20!H18</f>
        <v>0</v>
      </c>
      <c r="C18" s="120">
        <f>Januar_20!C18</f>
        <v>0</v>
      </c>
      <c r="D18" s="175">
        <v>0</v>
      </c>
      <c r="E18" s="176">
        <v>0</v>
      </c>
      <c r="F18" s="176">
        <v>0</v>
      </c>
      <c r="G18" s="176">
        <v>0</v>
      </c>
      <c r="H18" s="164">
        <f t="shared" ref="H18" si="3">SUM(D18:G18)</f>
        <v>0</v>
      </c>
    </row>
    <row r="19" spans="1:8" ht="16.95" customHeight="1" x14ac:dyDescent="0.3">
      <c r="A19" s="45" t="s">
        <v>10</v>
      </c>
      <c r="B19" s="116">
        <f>Februar_20!H19</f>
        <v>0</v>
      </c>
      <c r="C19" s="116">
        <f>Januar_20!C19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6.95" customHeight="1" x14ac:dyDescent="0.3">
      <c r="A20" s="45" t="s">
        <v>11</v>
      </c>
      <c r="B20" s="116">
        <f>Februar_20!H20</f>
        <v>0</v>
      </c>
      <c r="C20" s="116">
        <f>Januar_20!C20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6.95" customHeight="1" x14ac:dyDescent="0.3">
      <c r="A21" s="45" t="s">
        <v>12</v>
      </c>
      <c r="B21" s="116">
        <f>Februar_20!H21</f>
        <v>0</v>
      </c>
      <c r="C21" s="116">
        <f>Januar_20!C21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6.95" customHeight="1" x14ac:dyDescent="0.3">
      <c r="A22" s="45" t="s">
        <v>13</v>
      </c>
      <c r="B22" s="116">
        <f>Februar_20!H22</f>
        <v>0</v>
      </c>
      <c r="C22" s="116">
        <f>Januar_20!C22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6.95" customHeight="1" thickBot="1" x14ac:dyDescent="0.35">
      <c r="A23" s="46" t="s">
        <v>14</v>
      </c>
      <c r="B23" s="121">
        <f>Februar_20!H23</f>
        <v>0</v>
      </c>
      <c r="C23" s="121">
        <f>Januar_20!C23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6.95" customHeight="1" thickBot="1" x14ac:dyDescent="0.35">
      <c r="D24" s="160"/>
      <c r="E24" s="160"/>
      <c r="F24" s="160"/>
      <c r="G24" s="160"/>
      <c r="H24" s="161"/>
    </row>
    <row r="25" spans="1:8" ht="16.95" customHeight="1" x14ac:dyDescent="0.3">
      <c r="A25" s="47" t="s">
        <v>16</v>
      </c>
      <c r="B25" s="129" t="e">
        <f>Februar_20!H25</f>
        <v>#DIV/0!</v>
      </c>
      <c r="C25" s="120">
        <f>Januar_20!C25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49" t="e">
        <f>G6/(G5/100)</f>
        <v>#DIV/0!</v>
      </c>
      <c r="H25" s="50" t="e">
        <f>H6/(H5/100)</f>
        <v>#DIV/0!</v>
      </c>
    </row>
    <row r="26" spans="1:8" ht="16.95" customHeight="1" x14ac:dyDescent="0.3">
      <c r="A26" s="51" t="s">
        <v>17</v>
      </c>
      <c r="B26" s="128" t="e">
        <f>Februar_20!H26</f>
        <v>#DIV/0!</v>
      </c>
      <c r="C26" s="116">
        <f>Januar_20!C26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8" t="e">
        <f>G8/((G7+G8)/100)</f>
        <v>#DIV/0!</v>
      </c>
      <c r="H26" s="52" t="e">
        <f>H8/((H7+H8)/100)</f>
        <v>#DIV/0!</v>
      </c>
    </row>
    <row r="27" spans="1:8" ht="16.95" customHeight="1" x14ac:dyDescent="0.3">
      <c r="A27" s="51" t="s">
        <v>18</v>
      </c>
      <c r="B27" s="128" t="e">
        <f>Februar_20!H27</f>
        <v>#DIV/0!</v>
      </c>
      <c r="C27" s="116">
        <f>Januar_20!C27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8" t="e">
        <f>(G11+G13-G16)/((G11+G13+G14-G16)/100)</f>
        <v>#DIV/0!</v>
      </c>
      <c r="H27" s="52" t="e">
        <f>(H11+H13)/((H11+H13+H14)/100)</f>
        <v>#DIV/0!</v>
      </c>
    </row>
    <row r="28" spans="1:8" ht="16.95" customHeight="1" thickBot="1" x14ac:dyDescent="0.35">
      <c r="A28" s="53" t="s">
        <v>26</v>
      </c>
      <c r="B28" s="54" t="e">
        <f>Februar_20!H28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56" t="e">
        <f t="shared" si="4"/>
        <v>#DIV/0!</v>
      </c>
      <c r="H28" s="43" t="e">
        <f t="shared" si="4"/>
        <v>#DIV/0!</v>
      </c>
    </row>
    <row r="29" spans="1:8" ht="16.95" customHeight="1" x14ac:dyDescent="0.3">
      <c r="A29" s="1"/>
      <c r="G29"/>
      <c r="H29" s="159"/>
    </row>
    <row r="30" spans="1:8" ht="16.95" customHeight="1" x14ac:dyDescent="0.3">
      <c r="A30" s="1"/>
      <c r="G30"/>
      <c r="H30" s="159"/>
    </row>
    <row r="31" spans="1:8" ht="16.95" customHeight="1" x14ac:dyDescent="0.3">
      <c r="A31" s="20"/>
      <c r="B31" s="20"/>
      <c r="C31" s="27" t="s">
        <v>34</v>
      </c>
      <c r="H31" s="159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 s="159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 s="159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>
      <c r="A39" s="159"/>
      <c r="B39" s="160"/>
      <c r="C39" s="160"/>
    </row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FB5AE42E-E52E-DF4E-BC34-75B7EEBC4AA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365C5830-1A4A-2048-A266-E054CA67A2F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C9EB5857-E324-0C4F-A1DC-4EF1935B26C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B75DAD13-01B9-DC49-84A1-A0CD9DB53759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473E15C4-483A-554B-A7D4-F42F43E0116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67E9B12A-4CB7-DF43-8E5B-8EDC84CD2B6F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50060C97-38FF-124F-B310-793071B5D6B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7E3BCDA5-2B85-754E-A5D4-BFBB1AA852D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B3A02A4F-991E-DE4C-8C8F-DF240B4801B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C4612E6-EAD9-CF47-B361-A8299E1637A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AAD71170-5E36-C748-BE22-3C623F1693E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B1B92877-9C2E-8646-8121-0DB39946EAE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73FC1781-ED58-4D4E-ABCF-A434D0F9C4A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3C83B0B3-F93F-DA4D-8A65-560DC49DA15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E2FDD44E-471F-A047-AE7A-FC3B42655E5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A496CF24-8B0B-6742-8A5B-E00286524C2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BDB637E2-7FB2-6A4A-BAFC-6D2B21A6A0A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C9837D39-830C-C649-86D7-35FD5EC335F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5627BB73-6932-C14F-B88F-A55055C46F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94C296A1-00CE-BD4D-B034-180180090AF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29A48D8C-326A-2946-9875-3DA2DE92889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9473C64-E4EA-CC4D-946A-95396EF4265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DF4CEADD-C884-7640-8FD0-74196C7E9FCC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FB1068E6-C05D-FD4C-97AC-F19F5ADFA08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DA9CCA7-3864-2A4A-A7A4-E438C101FF4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425726B-C748-1147-9C43-784A19603EB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F1FCA74E-B806-4B48-A788-7B9878B25D6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46CDE488-5AA3-B24E-8664-F32120B6EF2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712C62C3-9D96-9F48-B23B-61CCA5F6A17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50CA1B23-9320-FE42-A78D-3AB95536FFA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59719999-2003-0F4E-A76B-34A36FE047D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27AF6FA9-3623-2945-96CC-15B0BEB2AC1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06850B5-419A-6C4B-A5D8-0D28BD0E5C5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E21EA115-B127-5542-A545-EF8723DA6D4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8F6AAB81-1371-2643-A3DF-A5B15BDE1564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55DDDD94-929D-0F43-A281-E4E5824D8AD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FEE68DC0-5762-C34F-9EE3-EDE834C27FB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A3A023CD-779C-F441-801C-825DD575BA4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79BA3748-9715-8442-8E11-0870EA20F0F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83010AB8-9D4A-E447-AA00-1205E54D4038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B9950AAC-8A0D-434F-8CD6-3CCF0E741548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9F6975C3-1C00-4242-8163-05A4AB8AA9E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E1338FFF-FC80-764E-980B-A754C25123E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A8B0EC24-1133-D544-8B83-734E670359F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B5C8963E-9F9F-584A-8506-0ECC7262B3A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E8BA4848-9400-984C-B21E-D5559BC76F9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C426FE9B-89E2-684E-AC9C-7D929878DD81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E24AE05C-6588-AC42-AEDD-AD7AB621A84D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47A9BB07-EAB8-6C45-A61B-81053BCE3FE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7FB2FEB8-A8A3-2A4A-BEF5-C71C734C119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1C1DC6BA-8F9D-3445-9480-D151A4C7316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6546DF9C-3000-0345-9A22-6BB587A0DA9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3D3A3034-8058-BC4C-92B0-952BAE1C3D0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FDBBFF87-3952-7547-9AE1-F51F07BE9E1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10C9BB0F-4483-B14C-97DF-E8E50FC613CB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306EA4D3-ADBF-3947-B80C-E26AE66EF1C7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BFD5FBC3-8291-AB42-897C-3349137820F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06FE77F7-B0E6-CF47-8519-AE57864F5C9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95C7711B-90A0-1D41-87B2-B34F38BA0B5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F2861249-D97D-E849-B2FD-71A67508960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8E5DF103-1592-B14B-8B13-FC4CF21C754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7B3428CF-40B3-0A44-815E-45733FF1E34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5087905C-FC3C-6248-80F0-5F29B10663E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933F657F-E522-AF4A-B213-6FC54A1B1CA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14CB6A56-F6DD-834A-BD23-B3F4A219374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F20123A0-4D5D-BC4A-9DC3-B14F149AFEF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5D7FE1CF-0520-8A4B-A02D-55FEB9E1A5B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37CA7B59-4693-EE4D-8B32-07BC99EFF4B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77E30EAB-A6BA-DE46-A3EC-EF28F6F48A69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775B89B6-8A91-994F-8450-69743EB2275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96F54C5F-7E84-E54C-BB43-858C7C23D5F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F24E076F-0F9F-4B4F-880D-B05D9B236C4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800F4102-E453-4B4C-A7D3-FD0AC03A1C8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6679ADF4-C7AF-B847-8BDD-4AB7766009A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1C283F9B-FC98-F349-9E47-6E29950F1DB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6303714D-E2DB-C746-BAB1-67CB4245DCA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E49B4CD5-9CE5-274D-BDAD-F2A57F78C25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665D3084-0F58-C249-A617-A6E961061EC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82A1D699-435C-044E-89B1-F8F85EE135B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80D44D67-FEC9-364C-B70B-33CB5385BFE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EBD05787-3EF1-8946-B6A5-C3BD7CCB5E4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B3DBC0F4-AF75-FC4A-995D-3D05AF4A6926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10903B09-161A-DC41-9473-E89DE6AF959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5936B97A-8B4F-444F-9C3D-445F460A637F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60" customWidth="1"/>
    <col min="9" max="13" width="11.44140625" customWidth="1"/>
  </cols>
  <sheetData>
    <row r="1" spans="1:8" s="100" customFormat="1" ht="37.950000000000003" customHeight="1" thickBot="1" x14ac:dyDescent="0.35">
      <c r="A1" s="98" t="str">
        <f>Januar_20!A1</f>
        <v>Muster Standort</v>
      </c>
      <c r="B1" s="98" t="s">
        <v>27</v>
      </c>
      <c r="C1" s="98" t="s">
        <v>15</v>
      </c>
      <c r="D1" s="99">
        <v>36982</v>
      </c>
      <c r="E1" s="99">
        <v>37347</v>
      </c>
      <c r="F1" s="99">
        <v>37712</v>
      </c>
      <c r="G1" s="99">
        <v>38078</v>
      </c>
      <c r="H1" s="163" t="s">
        <v>28</v>
      </c>
    </row>
    <row r="2" spans="1:8" ht="16.95" customHeight="1" x14ac:dyDescent="0.3">
      <c r="A2" s="4" t="s">
        <v>153</v>
      </c>
      <c r="B2" s="134" t="e">
        <f>H2/H3</f>
        <v>#DIV/0!</v>
      </c>
      <c r="C2" s="116">
        <f>Januar_20!C2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6.95" customHeight="1" x14ac:dyDescent="0.3">
      <c r="A3" s="5" t="s">
        <v>154</v>
      </c>
      <c r="B3" s="134">
        <f>C3-H3</f>
        <v>0</v>
      </c>
      <c r="C3" s="116">
        <f>Januar_20!C3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6.95" customHeight="1" thickBot="1" x14ac:dyDescent="0.35">
      <c r="A4" s="124" t="s">
        <v>1</v>
      </c>
      <c r="B4" s="123">
        <f>März_20!H4</f>
        <v>0</v>
      </c>
      <c r="C4" s="119">
        <f>Januar_20!C4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6.95" customHeight="1" x14ac:dyDescent="0.3">
      <c r="A5" s="36" t="s">
        <v>2</v>
      </c>
      <c r="B5" s="120">
        <f>März_20!H5</f>
        <v>0</v>
      </c>
      <c r="C5" s="120">
        <f>Januar_20!C5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6.95" customHeight="1" x14ac:dyDescent="0.3">
      <c r="A6" s="37" t="s">
        <v>3</v>
      </c>
      <c r="B6" s="116">
        <f>März_20!H6</f>
        <v>0</v>
      </c>
      <c r="C6" s="116">
        <f>Januar_20!C6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6.95" customHeight="1" x14ac:dyDescent="0.3">
      <c r="A7" s="37" t="s">
        <v>20</v>
      </c>
      <c r="B7" s="116">
        <f>März_20!H7</f>
        <v>0</v>
      </c>
      <c r="C7" s="116">
        <f>Januar_20!C7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6.95" customHeight="1" x14ac:dyDescent="0.3">
      <c r="A8" s="37" t="s">
        <v>152</v>
      </c>
      <c r="B8" s="116">
        <f>März_20!H8</f>
        <v>0</v>
      </c>
      <c r="C8" s="116">
        <f>Januar_20!C8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6.95" customHeight="1" x14ac:dyDescent="0.3">
      <c r="A9" s="37" t="s">
        <v>21</v>
      </c>
      <c r="B9" s="116">
        <f>März_20!H9</f>
        <v>0</v>
      </c>
      <c r="C9" s="116">
        <f>Januar_20!C9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6.95" customHeight="1" thickBot="1" x14ac:dyDescent="0.35">
      <c r="A10" s="122" t="s">
        <v>7</v>
      </c>
      <c r="B10" s="119">
        <f>März_20!H10</f>
        <v>0</v>
      </c>
      <c r="C10" s="119">
        <f>Januar_20!C10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6.95" customHeight="1" x14ac:dyDescent="0.3">
      <c r="A11" s="39" t="s">
        <v>23</v>
      </c>
      <c r="B11" s="126">
        <f>März_20!H11</f>
        <v>0</v>
      </c>
      <c r="C11" s="126">
        <f>Januar_20!C11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6.95" customHeight="1" x14ac:dyDescent="0.3">
      <c r="A12" s="41" t="s">
        <v>4</v>
      </c>
      <c r="B12" s="10">
        <f>März_20!H12</f>
        <v>0</v>
      </c>
      <c r="C12" s="10">
        <f>Januar_20!C12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6.95" customHeight="1" x14ac:dyDescent="0.3">
      <c r="A13" s="41" t="s">
        <v>22</v>
      </c>
      <c r="B13" s="10">
        <f>März_20!H13</f>
        <v>0</v>
      </c>
      <c r="C13" s="10">
        <f>Januar_20!C13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6.95" customHeight="1" x14ac:dyDescent="0.3">
      <c r="A14" s="41" t="s">
        <v>5</v>
      </c>
      <c r="B14" s="10">
        <f>März_20!H14</f>
        <v>0</v>
      </c>
      <c r="C14" s="10">
        <f>Januar_20!C14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6.95" customHeight="1" x14ac:dyDescent="0.3">
      <c r="A15" s="41" t="s">
        <v>6</v>
      </c>
      <c r="B15" s="10">
        <f>März_20!H15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6.95" customHeight="1" x14ac:dyDescent="0.3">
      <c r="A16" s="41" t="s">
        <v>157</v>
      </c>
      <c r="B16" s="10">
        <f>März_20!H16</f>
        <v>0</v>
      </c>
      <c r="C16" s="10">
        <f>Januar_20!C16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118" t="s">
        <v>8</v>
      </c>
      <c r="B17" s="127">
        <f>März_20!H17</f>
        <v>0</v>
      </c>
      <c r="C17" s="127">
        <f>Januar_20!C17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44" t="s">
        <v>9</v>
      </c>
      <c r="B18" s="120">
        <f>März_20!H18</f>
        <v>0</v>
      </c>
      <c r="C18" s="120">
        <f>Januar_20!C18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6.95" customHeight="1" x14ac:dyDescent="0.3">
      <c r="A19" s="45" t="s">
        <v>10</v>
      </c>
      <c r="B19" s="116">
        <f>März_20!H19</f>
        <v>0</v>
      </c>
      <c r="C19" s="116">
        <f>Januar_20!C19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6.95" customHeight="1" x14ac:dyDescent="0.3">
      <c r="A20" s="45" t="s">
        <v>11</v>
      </c>
      <c r="B20" s="116">
        <f>März_20!H20</f>
        <v>0</v>
      </c>
      <c r="C20" s="116">
        <f>Januar_20!C20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6.95" customHeight="1" x14ac:dyDescent="0.3">
      <c r="A21" s="45" t="s">
        <v>12</v>
      </c>
      <c r="B21" s="116">
        <f>März_20!H21</f>
        <v>0</v>
      </c>
      <c r="C21" s="116">
        <f>Januar_20!C21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6.95" customHeight="1" x14ac:dyDescent="0.3">
      <c r="A22" s="45" t="s">
        <v>13</v>
      </c>
      <c r="B22" s="116">
        <f>März_20!H22</f>
        <v>0</v>
      </c>
      <c r="C22" s="116">
        <f>Januar_20!C22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6.95" customHeight="1" thickBot="1" x14ac:dyDescent="0.35">
      <c r="A23" s="46" t="s">
        <v>14</v>
      </c>
      <c r="B23" s="121">
        <f>März_20!H23</f>
        <v>0</v>
      </c>
      <c r="C23" s="121">
        <f>Januar_20!C23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6.95" customHeight="1" thickBot="1" x14ac:dyDescent="0.35">
      <c r="C24" s="20"/>
      <c r="D24" s="160"/>
      <c r="E24" s="160"/>
      <c r="F24" s="160"/>
      <c r="G24" s="160"/>
      <c r="H24" s="161"/>
    </row>
    <row r="25" spans="1:8" ht="16.95" customHeight="1" x14ac:dyDescent="0.3">
      <c r="A25" s="47" t="s">
        <v>16</v>
      </c>
      <c r="B25" s="129" t="e">
        <f>März_20!H25</f>
        <v>#DIV/0!</v>
      </c>
      <c r="C25" s="120">
        <f>Januar_20!C25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6.95" customHeight="1" x14ac:dyDescent="0.3">
      <c r="A26" s="51" t="s">
        <v>17</v>
      </c>
      <c r="B26" s="128" t="e">
        <f>März_20!H26</f>
        <v>#DIV/0!</v>
      </c>
      <c r="C26" s="116">
        <f>Januar_20!C26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6.95" customHeight="1" x14ac:dyDescent="0.3">
      <c r="A27" s="51" t="s">
        <v>18</v>
      </c>
      <c r="B27" s="128" t="e">
        <f>März_20!H27</f>
        <v>#DIV/0!</v>
      </c>
      <c r="C27" s="116">
        <f>Januar_20!C27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6.95" customHeight="1" thickBot="1" x14ac:dyDescent="0.35">
      <c r="A28" s="53" t="s">
        <v>26</v>
      </c>
      <c r="B28" s="54" t="e">
        <f>März_20!H28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6.95" customHeight="1" x14ac:dyDescent="0.3">
      <c r="A29" s="1"/>
      <c r="G29"/>
      <c r="H29" s="159"/>
    </row>
    <row r="30" spans="1:8" ht="16.95" customHeight="1" x14ac:dyDescent="0.3">
      <c r="A30" s="1"/>
      <c r="G30"/>
      <c r="H30" s="159"/>
    </row>
    <row r="31" spans="1:8" ht="16.95" customHeight="1" x14ac:dyDescent="0.3">
      <c r="A31" s="20"/>
      <c r="B31" s="20"/>
      <c r="C31" s="27" t="s">
        <v>34</v>
      </c>
      <c r="H31" s="159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 s="159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 s="159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/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C284D3FC-7346-4149-9F81-1859C73D9BFC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4E3657AF-EA83-9443-9F35-E2F8D223A0B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CEA0976E-CEE5-4D4B-B050-03C57470C96B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31C73F82-1C22-B142-8CE0-D838811AC66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AFC3D22F-7BC0-3744-A8E9-C03EB208CD5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EEB6CD24-1760-C54A-9F04-1D813367DAA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CC2B7017-4896-EC48-9767-42A74F1513A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198163F1-2F74-D549-8E87-8B06E7FC814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50A5AA7D-F819-5E41-9B0A-0519FA1E5D8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5BF63FCE-4311-0540-A9C6-6EDA6B5232A2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C4169046-6569-B546-B1CC-E3BE55F24BC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90809F95-A970-BA44-A86A-59067C9428E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FE24F5C4-26A9-8440-8D79-F86CE85B1EF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2A3CBA2A-2987-EC46-8D6B-428EA79C9AB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CC2FCB6D-90F5-1A44-A0B5-6678994993F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C7934A8E-550B-134A-929E-0C2D5C946010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906A43A7-5310-914E-A1B0-EC29A88D836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29057A1F-936F-8C4D-A92B-B1DBFE53B3C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4D7AA0F0-DDEA-C347-BC71-0A22C738516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B0478835-38F7-9940-AA2E-23C81C02229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81688B49-3DCD-AC46-AB0B-506415E177E6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1F2143BD-7692-6649-B963-1956418BC06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016813BF-2B8D-6543-ACE3-6261B6083482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95C5563B-3FF8-CD49-9333-38EC734E6C0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7905DC3F-D46E-7144-8D15-7B2142B6C4D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01F4F697-20C1-D644-906F-31FDF168D6D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2861347A-3AB4-3C4C-B115-2B08C2DED2F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C2384046-C8C0-6140-A6B3-5EDEF9ED485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1200B71F-CFAB-D441-9774-512BEC5C0B4A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24F293A8-FBB1-E843-904C-A91304434C9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B1D07ACD-2561-4243-AC93-525E84C6FEB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FFF402E-1D2E-6B4D-8D02-A06D7B7BE91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03BECD17-6A7E-574B-A78D-CF7A5E0C795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674328FB-33DF-6947-8303-70E8A06A4F97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3CBF68A1-60FA-A244-95F3-EB7DBA84203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FA54E5E-7AA5-144C-838C-8E744EE494D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4210A51D-839C-324C-840D-3F2B4C77B7E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4C6A9B73-E3C3-A347-B8A2-4BAB9A0E6A87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BBAE10D7-3989-3341-B8F3-11B4E62DAAB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8D4ED7B0-816B-0041-93A7-42B2123D71B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6245413D-1090-0047-9411-CAA90807686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D04B1EB9-BFAA-484D-90C3-C890B37DADF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3F844004-A951-7240-8B78-C58510671FC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56B03745-EF0F-7046-B0CB-07AC1D0A178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9325B576-7430-D646-AF8D-DEBAD35112A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B15ABD31-6230-BE42-9800-C380BC76E72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23F5BB2F-E9E0-1242-BFF3-DB160F90AA3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3B40E048-E25C-144D-928B-F6BCBE7A8FA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AB52001A-BF03-E24C-AFB9-DFDBDFB7691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0C5E39D0-94A8-FC45-B997-92540F3AC09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6F3D2981-631A-974F-B94E-ECC1A0810D2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C56F3CC1-1774-4445-BE64-BCD9506A947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75CDD408-B891-D441-86A9-47729AA3845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0EF741BF-86FD-8147-BF37-614F8DB4D04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0CF9994A-0D57-F04B-8FB8-28A2C1F12C4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1C507010-E7E3-A149-8E7E-5258B228CF0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DA487B56-6BCE-9448-9932-DB3DD15ED18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2F6370A2-D7D1-1042-9DA1-3DD1E6EF025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141EDD0E-4731-D448-B87E-D7E26D00FDF2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C991DD4C-5DD3-2843-AE50-06FF2BB0C67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EE1BBFE-9C22-764B-A3FD-E9CA35F64C5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DA79993-E625-BE42-B800-0432679B385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DD0D01BD-991B-DC46-A527-D9916EDD81F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69DECC-B94F-4C4C-B0DE-12E8CF01E7A7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24CC99F4-2A9F-B14F-8EB5-AEE16D59995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444D196-91C5-8E49-BE7A-216880F5F97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A9FFF48E-A99C-5A4B-ACE7-1656DFB2558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59CDCAD6-F391-5443-8668-89C8506C4F6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245ACCF5-7017-CC46-9526-D5DD795ED72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876C336E-50F2-8E41-8686-EA1BB3E4FA8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B87F98BD-0FB7-8B43-9BD2-06935A7E09B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3C3A2589-916F-2748-82E8-E1B4DEFB0A8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0EE163E2-FFBA-0246-B155-222AE54E4CA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F5293C93-A669-3141-AFC9-97FBAF7D536E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AAAC41F4-46C3-7744-BE05-A0720AE6DB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A143AF4F-ED2A-B04C-8E84-F72324B2D432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724EA818-3BA6-8443-8262-1A417ACDC35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3AD47CFC-12A8-2746-98BD-A5F6A0671E8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8AFBDE08-20D0-2643-9EAA-A84A64D53318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319BE3E0-F7F0-2A44-AC05-C07540EC85E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4E4056F7-C05E-6A4B-8895-03296670A01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64BE40C3-519B-9743-B603-17635CE7800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584AAB38-9049-6746-8384-A592880DFCF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B4EEA4F7-7FF0-7545-82F8-05EDEF63134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H47"/>
  <sheetViews>
    <sheetView workbookViewId="0">
      <pane ySplit="1" topLeftCell="A2" activePane="bottomLeft" state="frozen"/>
      <selection pane="bottomLeft" activeCell="C32" sqref="C32"/>
    </sheetView>
  </sheetViews>
  <sheetFormatPr baseColWidth="10" defaultRowHeight="14.4" x14ac:dyDescent="0.3"/>
  <cols>
    <col min="1" max="1" width="43.6640625" customWidth="1"/>
    <col min="2" max="2" width="16.77734375" style="1" customWidth="1"/>
    <col min="3" max="3" width="20" style="1" customWidth="1"/>
    <col min="4" max="7" width="17.33203125" style="1" customWidth="1"/>
    <col min="8" max="8" width="20.109375" style="160" customWidth="1"/>
    <col min="9" max="13" width="11.44140625" customWidth="1"/>
  </cols>
  <sheetData>
    <row r="1" spans="1:8" s="100" customFormat="1" ht="37.950000000000003" customHeight="1" thickBot="1" x14ac:dyDescent="0.35">
      <c r="A1" s="98" t="str">
        <f>Januar_20!A1</f>
        <v>Muster Standort</v>
      </c>
      <c r="B1" s="98" t="s">
        <v>27</v>
      </c>
      <c r="C1" s="98" t="s">
        <v>15</v>
      </c>
      <c r="D1" s="99">
        <v>37012</v>
      </c>
      <c r="E1" s="99">
        <v>37377</v>
      </c>
      <c r="F1" s="99">
        <v>37742</v>
      </c>
      <c r="G1" s="99">
        <v>38108</v>
      </c>
      <c r="H1" s="163" t="s">
        <v>163</v>
      </c>
    </row>
    <row r="2" spans="1:8" ht="16.95" customHeight="1" x14ac:dyDescent="0.3">
      <c r="A2" s="4" t="s">
        <v>153</v>
      </c>
      <c r="B2" s="134" t="e">
        <f>H2/H3</f>
        <v>#DIV/0!</v>
      </c>
      <c r="C2" s="116">
        <f>Januar_20!C2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6.95" customHeight="1" x14ac:dyDescent="0.3">
      <c r="A3" s="5" t="s">
        <v>154</v>
      </c>
      <c r="B3" s="134">
        <f>C3-H3</f>
        <v>0</v>
      </c>
      <c r="C3" s="116">
        <f>Januar_20!C3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6.95" customHeight="1" thickBot="1" x14ac:dyDescent="0.35">
      <c r="A4" s="124" t="s">
        <v>1</v>
      </c>
      <c r="B4" s="123">
        <f>April_20!H4</f>
        <v>0</v>
      </c>
      <c r="C4" s="119">
        <f>Januar_20!C4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6.95" customHeight="1" x14ac:dyDescent="0.3">
      <c r="A5" s="36" t="s">
        <v>2</v>
      </c>
      <c r="B5" s="120">
        <f>April_20!H5</f>
        <v>0</v>
      </c>
      <c r="C5" s="120">
        <f>Januar_20!C5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6.95" customHeight="1" x14ac:dyDescent="0.3">
      <c r="A6" s="37" t="s">
        <v>3</v>
      </c>
      <c r="B6" s="116">
        <f>April_20!H6</f>
        <v>0</v>
      </c>
      <c r="C6" s="116">
        <f>Januar_20!C6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6.95" customHeight="1" x14ac:dyDescent="0.3">
      <c r="A7" s="37" t="s">
        <v>20</v>
      </c>
      <c r="B7" s="116">
        <f>April_20!H7</f>
        <v>0</v>
      </c>
      <c r="C7" s="116">
        <f>Januar_20!C7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6.95" customHeight="1" x14ac:dyDescent="0.3">
      <c r="A8" s="37" t="s">
        <v>152</v>
      </c>
      <c r="B8" s="116">
        <f>April_20!H8</f>
        <v>0</v>
      </c>
      <c r="C8" s="116">
        <f>Januar_20!C8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6.95" customHeight="1" x14ac:dyDescent="0.3">
      <c r="A9" s="37" t="s">
        <v>21</v>
      </c>
      <c r="B9" s="116">
        <f>April_20!H9</f>
        <v>0</v>
      </c>
      <c r="C9" s="116">
        <f>Januar_20!C9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6.95" customHeight="1" thickBot="1" x14ac:dyDescent="0.35">
      <c r="A10" s="38" t="s">
        <v>7</v>
      </c>
      <c r="B10" s="121">
        <f>April_20!H10</f>
        <v>0</v>
      </c>
      <c r="C10" s="121">
        <f>Januar_20!C10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6.95" customHeight="1" x14ac:dyDescent="0.3">
      <c r="A11" s="138" t="s">
        <v>23</v>
      </c>
      <c r="B11" s="147">
        <f>April_20!H11</f>
        <v>0</v>
      </c>
      <c r="C11" s="147">
        <f>Januar_20!C11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6.95" customHeight="1" x14ac:dyDescent="0.3">
      <c r="A12" s="41" t="s">
        <v>4</v>
      </c>
      <c r="B12" s="10">
        <f>April_20!H12</f>
        <v>0</v>
      </c>
      <c r="C12" s="10">
        <f>Januar_20!C12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6.95" customHeight="1" x14ac:dyDescent="0.3">
      <c r="A13" s="41" t="s">
        <v>22</v>
      </c>
      <c r="B13" s="10">
        <f>April_20!H13</f>
        <v>0</v>
      </c>
      <c r="C13" s="10">
        <f>Januar_20!C13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6.95" customHeight="1" x14ac:dyDescent="0.3">
      <c r="A14" s="41" t="s">
        <v>5</v>
      </c>
      <c r="B14" s="10">
        <f>April_20!H14</f>
        <v>0</v>
      </c>
      <c r="C14" s="10">
        <f>Januar_20!C14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6.95" customHeight="1" x14ac:dyDescent="0.3">
      <c r="A15" s="41" t="s">
        <v>6</v>
      </c>
      <c r="B15" s="10">
        <f>April_20!H15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6.95" customHeight="1" x14ac:dyDescent="0.3">
      <c r="A16" s="41" t="s">
        <v>157</v>
      </c>
      <c r="B16" s="10">
        <f>April_20!H16</f>
        <v>0</v>
      </c>
      <c r="C16" s="10">
        <f>Januar_20!C16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6.95" customHeight="1" thickBot="1" x14ac:dyDescent="0.35">
      <c r="A17" s="118" t="s">
        <v>8</v>
      </c>
      <c r="B17" s="127">
        <f>April_20!H17</f>
        <v>0</v>
      </c>
      <c r="C17" s="127">
        <f>Januar_20!C17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6.95" customHeight="1" x14ac:dyDescent="0.3">
      <c r="A18" s="44" t="s">
        <v>9</v>
      </c>
      <c r="B18" s="120">
        <f>April_20!H18</f>
        <v>0</v>
      </c>
      <c r="C18" s="120">
        <f>Januar_20!C18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6.95" customHeight="1" x14ac:dyDescent="0.3">
      <c r="A19" s="45" t="s">
        <v>10</v>
      </c>
      <c r="B19" s="116">
        <f>April_20!H19</f>
        <v>0</v>
      </c>
      <c r="C19" s="116">
        <f>Januar_20!C19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6.95" customHeight="1" x14ac:dyDescent="0.3">
      <c r="A20" s="45" t="s">
        <v>11</v>
      </c>
      <c r="B20" s="116">
        <f>April_20!H20</f>
        <v>0</v>
      </c>
      <c r="C20" s="116">
        <f>Januar_20!C20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6.95" customHeight="1" x14ac:dyDescent="0.3">
      <c r="A21" s="45" t="s">
        <v>12</v>
      </c>
      <c r="B21" s="116">
        <f>April_20!H21</f>
        <v>0</v>
      </c>
      <c r="C21" s="116">
        <f>Januar_20!C21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6.95" customHeight="1" x14ac:dyDescent="0.3">
      <c r="A22" s="45" t="s">
        <v>13</v>
      </c>
      <c r="B22" s="116">
        <f>April_20!H22</f>
        <v>0</v>
      </c>
      <c r="C22" s="116">
        <f>Januar_20!C22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6.95" customHeight="1" thickBot="1" x14ac:dyDescent="0.35">
      <c r="A23" s="46" t="s">
        <v>14</v>
      </c>
      <c r="B23" s="121">
        <f>April_20!H23</f>
        <v>0</v>
      </c>
      <c r="C23" s="121">
        <f>Januar_20!C23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6.95" customHeight="1" thickBot="1" x14ac:dyDescent="0.35">
      <c r="A24" s="155"/>
      <c r="B24" s="20"/>
      <c r="C24" s="20"/>
      <c r="D24" s="160"/>
      <c r="E24" s="160"/>
      <c r="F24" s="160"/>
      <c r="G24" s="160"/>
      <c r="H24" s="161"/>
    </row>
    <row r="25" spans="1:8" ht="16.95" customHeight="1" x14ac:dyDescent="0.3">
      <c r="A25" s="47" t="s">
        <v>16</v>
      </c>
      <c r="B25" s="129" t="e">
        <f>April_20!H25</f>
        <v>#DIV/0!</v>
      </c>
      <c r="C25" s="120">
        <f>Januar_20!C25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6.95" customHeight="1" x14ac:dyDescent="0.3">
      <c r="A26" s="51" t="s">
        <v>17</v>
      </c>
      <c r="B26" s="128" t="e">
        <f>April_20!H26</f>
        <v>#DIV/0!</v>
      </c>
      <c r="C26" s="116">
        <f>Januar_20!C26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6.95" customHeight="1" x14ac:dyDescent="0.3">
      <c r="A27" s="51" t="s">
        <v>18</v>
      </c>
      <c r="B27" s="128" t="e">
        <f>April_20!H27</f>
        <v>#DIV/0!</v>
      </c>
      <c r="C27" s="116">
        <f>Januar_20!C27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6.95" customHeight="1" thickBot="1" x14ac:dyDescent="0.35">
      <c r="A28" s="53" t="s">
        <v>26</v>
      </c>
      <c r="B28" s="54" t="e">
        <f>April_20!H28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6.95" customHeight="1" x14ac:dyDescent="0.3">
      <c r="A29" s="1"/>
      <c r="G29"/>
      <c r="H29" s="159"/>
    </row>
    <row r="30" spans="1:8" ht="16.95" customHeight="1" x14ac:dyDescent="0.3">
      <c r="A30" s="1"/>
      <c r="G30"/>
      <c r="H30" s="159"/>
    </row>
    <row r="31" spans="1:8" ht="16.95" customHeight="1" x14ac:dyDescent="0.3">
      <c r="A31" s="20"/>
      <c r="B31" s="20"/>
      <c r="C31" s="27" t="s">
        <v>34</v>
      </c>
      <c r="H31" s="159"/>
    </row>
    <row r="32" spans="1:8" ht="16.95" customHeight="1" x14ac:dyDescent="0.3">
      <c r="A32" s="25" t="s">
        <v>150</v>
      </c>
      <c r="B32" s="26" t="s">
        <v>36</v>
      </c>
      <c r="C32" s="179">
        <v>160</v>
      </c>
      <c r="H32" s="159"/>
    </row>
    <row r="33" spans="1:8" ht="16.95" customHeight="1" x14ac:dyDescent="0.3">
      <c r="A33" s="28" t="s">
        <v>165</v>
      </c>
      <c r="B33" s="196">
        <v>0.5</v>
      </c>
      <c r="C33" s="9">
        <f>B33*C32</f>
        <v>80</v>
      </c>
      <c r="H33" s="159"/>
    </row>
    <row r="34" spans="1:8" ht="16.95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6.95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6.95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6.95" customHeight="1" x14ac:dyDescent="0.3">
      <c r="A37" s="29" t="s">
        <v>35</v>
      </c>
      <c r="B37" s="191">
        <v>1300</v>
      </c>
      <c r="C37" s="20"/>
    </row>
    <row r="38" spans="1:8" ht="16.95" customHeight="1" x14ac:dyDescent="0.3">
      <c r="A38" s="29" t="s">
        <v>33</v>
      </c>
      <c r="B38" s="31">
        <f>B37*C36</f>
        <v>20800</v>
      </c>
      <c r="C38" s="21"/>
    </row>
    <row r="39" spans="1:8" ht="16.95" customHeight="1" x14ac:dyDescent="0.3"/>
    <row r="40" spans="1:8" ht="16.95" customHeight="1" x14ac:dyDescent="0.3">
      <c r="A40" s="20"/>
      <c r="B40" s="20"/>
      <c r="C40" s="27" t="s">
        <v>34</v>
      </c>
    </row>
    <row r="41" spans="1:8" ht="16.95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6.95" customHeight="1" x14ac:dyDescent="0.3">
      <c r="A42" s="28" t="s">
        <v>164</v>
      </c>
      <c r="B42" s="34">
        <f>B33</f>
        <v>0.5</v>
      </c>
      <c r="C42" s="132">
        <f>B42*C41</f>
        <v>0</v>
      </c>
    </row>
    <row r="43" spans="1:8" ht="16.95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6.95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6.95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6.95" customHeight="1" x14ac:dyDescent="0.3">
      <c r="A46" s="29" t="s">
        <v>35</v>
      </c>
      <c r="B46" s="31" t="e">
        <f>H28</f>
        <v>#DIV/0!</v>
      </c>
      <c r="C46" s="20"/>
    </row>
    <row r="47" spans="1:8" ht="16.95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orientation="portrait" horizontalDpi="300" verticalDpi="30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0B36CE5B-7208-804E-B624-05025305E82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CE1EAE59-E274-884E-B375-A3855D872F8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25461794-1395-2F4F-8F3A-E67E1716F8C0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BAA9C8AA-655A-794B-88CD-AECD8CCAB85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DE5CB6CA-C1FF-9844-B577-9EFF23A3F1CC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901C3FE8-862D-CE4B-AC13-255C9BEE24FE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973758AA-C5CC-2844-82D4-75E6436DF20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C917CBE9-6D03-564B-95D3-05C9CAB6FFE7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22C9014D-B638-E641-8309-B0AFB94B4E3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45FF6056-BCD5-534A-919D-23D8190362A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0D859562-3A22-394C-A183-42C05DC907B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63039E01-5A9D-F745-BE59-13ED525E33A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7EE45B5B-6361-3140-B149-38B0031F04D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DFD0A04E-AAF3-584D-9A83-9381A76B453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5BA7D293-4A23-1040-8555-459A718D159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4033671B-8EEB-7B41-A423-1DD59DF4708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B9B3D0B6-745F-2E4E-8CF5-60D94F6F254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171B9AD9-3B69-124E-B313-1A5CE27E056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6B9DB082-67B3-FD4A-8B0F-07569C5802F8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D7FDAE32-C234-FA42-9997-CB13D92C1D16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A836C14D-9483-764C-AEE7-32A84598E33D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82B2FFAE-2C84-E24F-BDA9-DBAE328F7A9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15E959F3-B417-A642-9119-BE31DF5824C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94357B98-F149-E748-B933-CB122EDFC0D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432610ED-ADD6-6C4B-BADE-F7A17E2F074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BEBCF9D-3D51-6D45-B1A3-8A40C98CD9C1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5584F590-730D-1343-81F4-489BD24B284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10600095-44E4-424C-A85E-76F64AA8AC5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6D21AA4E-1CC5-EA4E-942B-550C0D1C072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E00517B6-82B4-B64C-AEE1-46D0AB779D1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EC19CCA2-532B-654F-B431-47CC6F15065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49067474-94D7-6A4D-93CC-945CBD39FB2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031A03E4-1E56-8A48-8A43-96EF0A111D6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C6ABAC26-68CF-014D-82DE-9E6AB17E6DD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5300ED23-4427-4F4D-B9EB-E0DB103AC440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674AF1F1-8FC7-7148-838F-E93898C2BEB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E6CA9CA5-1D70-3849-8F68-ACD861957D4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685C173E-A387-3743-AA55-3B64ED443089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17CA0323-BF31-404F-ACB6-19B2EE0732B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4235534C-CB8A-CB40-A5D6-DBF1DBE256E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F6247CF-A3AC-994C-BF51-A7E9A992DC1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62BDA658-9926-E242-84D8-30158109791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3EF35F7D-233B-4443-ADFA-F78AA7724C1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890F18C-5DF0-444D-84E7-6D2C18162E6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BCE1049B-9620-5F42-ACBE-79C75340C85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34552703-D1A8-414B-8AE4-26D97194B76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EBF20DE5-6A74-5242-A338-A6DD3A1B200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4435D5F-B13D-914F-BF45-D171118539A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C15E0336-DE5B-1044-8B5F-0E80F576C6A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1D313144-91AC-5E44-81A2-1638526A65D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389C79DE-242B-B940-8242-5FF176AC6CC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FE9BD908-1266-A746-8132-E88829AAE9D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841DD3BE-57B8-164F-A67C-0A751498DE5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6A86A488-5185-1446-BCC9-1A6BC8902EE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A7B80FDB-CDA5-AF40-9E42-39ABBE5FFB6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C63D03F2-4F6B-9044-A06B-6A448F9B582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E688E79B-EC73-5643-9055-3422CDA7970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CB0F3883-DF57-9346-85E7-8A864BE399D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467E6C36-2620-1C44-8A00-E7CFB368FB7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A2E1FE04-F934-1946-ACA2-911381E2DD1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B87DB5F6-CC52-7545-86D2-3683E6193F2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13E7B571-9BFA-E94D-856B-DC369AEEBADD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1F51C3E7-E7B4-5F41-AF1E-287F21F32B4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A4060E-242C-634A-9C02-DA0F540AA72D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ED6B9243-093D-2840-A961-D29656F5B42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1165682-354B-B945-B769-2C0AE953CA33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EA10382A-72CF-7B4C-8A5D-3C8A617177E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0A395F21-78BA-4748-99BE-04C97103281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7A57FBFB-80C7-3842-B99C-7514C18F5FC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B2FEB624-1152-C54C-9BDD-296A52BDC95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770FEF39-0584-F84C-8BF5-1FBA560E143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102DBD2C-D21F-B14E-95C2-BC597C41C5C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8247B1C8-892F-5449-A837-16D8FBAB91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2DA69ED7-1B28-E040-BDB0-C818D73763F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75F2BA3A-94FA-0140-B4FA-29C061DF139F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3094F98B-31D9-784D-A750-CADFC9BF482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2AA12228-2A38-5F48-8F7B-EC57191D592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0392F127-1A59-044A-BFBD-BC7246278C0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920DB523-517E-D84A-919D-B31A0A58BC9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9DD43614-9F0C-D643-AAB6-8371495F279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7E636B85-37C3-5C42-AD01-231444D4371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A4E1B378-5135-D241-AD4D-9AF23EC3C6F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ED07C77A-0B2C-E546-B719-37218D77893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88850E54-4DAC-3C4C-86B2-705A335659F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19</vt:i4>
      </vt:variant>
    </vt:vector>
  </HeadingPairs>
  <TitlesOfParts>
    <vt:vector size="19" baseType="lpstr">
      <vt:lpstr>Promotion Jahreskalender</vt:lpstr>
      <vt:lpstr>Personalübersicht</vt:lpstr>
      <vt:lpstr>Ansprechpartner</vt:lpstr>
      <vt:lpstr>Leadrechner</vt:lpstr>
      <vt:lpstr>Januar_20</vt:lpstr>
      <vt:lpstr>Februar_20</vt:lpstr>
      <vt:lpstr>März_20</vt:lpstr>
      <vt:lpstr>April_20</vt:lpstr>
      <vt:lpstr>Mai_20</vt:lpstr>
      <vt:lpstr>Juni_20</vt:lpstr>
      <vt:lpstr>Juli_20</vt:lpstr>
      <vt:lpstr>August_20</vt:lpstr>
      <vt:lpstr>September_20</vt:lpstr>
      <vt:lpstr>Oktober_20</vt:lpstr>
      <vt:lpstr>November_20</vt:lpstr>
      <vt:lpstr>Dezember_20</vt:lpstr>
      <vt:lpstr>Wochenüberblick</vt:lpstr>
      <vt:lpstr>Jahresüberblick</vt:lpstr>
      <vt:lpstr>Datensatz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Pietsch</dc:creator>
  <cp:lastModifiedBy>Christine Heller</cp:lastModifiedBy>
  <dcterms:created xsi:type="dcterms:W3CDTF">2016-02-09T11:29:11Z</dcterms:created>
  <dcterms:modified xsi:type="dcterms:W3CDTF">2019-10-07T15:01:00Z</dcterms:modified>
</cp:coreProperties>
</file>